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9855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'1部门收支总体情况表'!$A$1:$N$20</definedName>
    <definedName name="_xlnm.Print_Area" localSheetId="1">'2部门收入总体情况表'!$A$1:$P$82</definedName>
    <definedName name="_xlnm.Print_Area" localSheetId="2">'3部门支出总体情况表'!$A$1:$O$82</definedName>
    <definedName name="_xlnm.Print_Area" localSheetId="3">'4财政拨款收支总体情况表'!$A$1:$N$20</definedName>
    <definedName name="_xlnm.Print_Area" localSheetId="4">'5一般公共预算支出情况表'!$A$1:$AZ$84</definedName>
    <definedName name="_xlnm.Print_Area" localSheetId="5">'6一般公共预算支出情况表'!$A$1:$J$40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<sst xmlns="http://schemas.openxmlformats.org/spreadsheetml/2006/main" count="1304" uniqueCount="237">
  <si>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</si>
  <si>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</si>
  <si>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</si>
  <si>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</si>
  <si>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</si>
  <si>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</si>
  <si>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</si>
  <si>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</si>
  <si>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</si>
  <si>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</si>
  <si>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</si>
  <si>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</si>
  <si>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</si>
  <si>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</si>
  <si>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</si>
  <si>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</si>
  <si>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</si>
  <si>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</si>
  <si>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</si>
  <si>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</si>
  <si>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</si>
  <si>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</si>
  <si>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</si>
  <si>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</si>
  <si>
    <t>上级转移支付</t>
  </si>
  <si>
    <t>专项收入</t>
  </si>
  <si>
    <t>国有资源（资产）有偿使用收入</t>
  </si>
  <si>
    <t>其他一般公共预算收入</t>
  </si>
  <si>
    <t xml:space="preserve">       专项收入</t>
  </si>
  <si>
    <t>二、上级转移支付</t>
  </si>
  <si>
    <t>四、财政专户收入</t>
  </si>
  <si>
    <t>五、其他各项收入</t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</si>
  <si>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</si>
  <si>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</si>
  <si>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</si>
  <si>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</si>
  <si>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</si>
  <si>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</si>
  <si>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</si>
  <si>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</si>
  <si>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</si>
  <si>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</si>
  <si>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</si>
  <si>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</si>
  <si>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</si>
  <si>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</si>
  <si>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</si>
  <si>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</si>
  <si>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</si>
  <si>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</si>
  <si>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</si>
  <si>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</si>
  <si>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</si>
  <si>
    <t>基本建设支出</t>
  </si>
  <si>
    <t xml:space="preserve">       专项收入</t>
  </si>
  <si>
    <t xml:space="preserve">  1、专项业务支出</t>
  </si>
  <si>
    <t xml:space="preserve">  2、基本建设支出</t>
  </si>
  <si>
    <t xml:space="preserve">  3、其他资本性支出</t>
  </si>
  <si>
    <t xml:space="preserve">  4、其他各项支出</t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</si>
  <si>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</si>
  <si>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</si>
  <si>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</si>
  <si>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</si>
  <si>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</si>
  <si>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</si>
  <si>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</si>
  <si>
    <t>工资福利支出</t>
  </si>
  <si>
    <t>对个人和家庭的补助</t>
  </si>
  <si>
    <t>商品服务支出</t>
  </si>
  <si>
    <t>小计</t>
  </si>
  <si>
    <t>附表6</t>
  </si>
  <si>
    <t>2017年一般公共预算基本支出情况表</t>
  </si>
  <si>
    <t>单位名称：</t>
  </si>
  <si>
    <t>单位：元</t>
  </si>
  <si>
    <t>科目名称</t>
  </si>
  <si>
    <t>一般公共预算</t>
  </si>
  <si>
    <t>上级专项转移支付</t>
  </si>
  <si>
    <t>小计</t>
  </si>
  <si>
    <t>财政拨款</t>
  </si>
  <si>
    <t>专项收入</t>
  </si>
  <si>
    <t>国有资源（资产）有偿使用收入</t>
  </si>
  <si>
    <t>其他一般公共预算收入</t>
  </si>
  <si>
    <t>附表7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</si>
  <si>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</si>
  <si>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</si>
  <si>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</si>
  <si>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</si>
  <si>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</si>
  <si>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</si>
  <si>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</si>
  <si>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</si>
  <si>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</si>
  <si>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</si>
  <si>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单位：元</t>
  </si>
  <si>
    <t xml:space="preserve">       国有资源（资产）有偿使用收入</t>
  </si>
  <si>
    <t xml:space="preserve">       纳入预算管理的行政事业性收费</t>
  </si>
  <si>
    <t>纳入预算管理的行政事业性收费</t>
  </si>
  <si>
    <t>一、一般公共预算</t>
  </si>
  <si>
    <t>一般公共预算</t>
  </si>
  <si>
    <t xml:space="preserve">       其他一般公共预算收入</t>
  </si>
  <si>
    <t>纳入预算管理的行政事业性收费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</si>
  <si>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</si>
  <si>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</si>
  <si>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</si>
  <si>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</si>
  <si>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</si>
  <si>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</si>
  <si>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</si>
  <si>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</si>
  <si>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</si>
  <si>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</si>
  <si>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</si>
  <si>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</si>
  <si>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十五、资源勘探电力信息等事务</t>
  </si>
  <si>
    <t>十六、商业服务业等事务</t>
  </si>
  <si>
    <t>十七、金融支出</t>
  </si>
  <si>
    <t>一、一般公共服务出</t>
  </si>
  <si>
    <t>十四、交通运输</t>
  </si>
  <si>
    <t>一、一般公共预算</t>
  </si>
  <si>
    <t>二十一、粮油物资储备支出</t>
  </si>
  <si>
    <t>二十、住房保障支出</t>
  </si>
  <si>
    <t>十九、国土海洋气象等支出</t>
  </si>
  <si>
    <t>十八、援助其他地区支出</t>
  </si>
  <si>
    <t>二十七、债务发行费用支出</t>
  </si>
  <si>
    <t>二十六、债务付息支出</t>
  </si>
  <si>
    <t>二十五、债务还本支出</t>
  </si>
  <si>
    <t>二十四、转移性支出</t>
  </si>
  <si>
    <t>二十三、其他支出</t>
  </si>
  <si>
    <t>二十二、预备费</t>
  </si>
  <si>
    <t>财 政 拨 款 收  支  预  算  总  表</t>
  </si>
  <si>
    <t>支  出  合  计</t>
  </si>
  <si>
    <t xml:space="preserve"> 收  入  合  计</t>
  </si>
  <si>
    <t>一般公共预算支出情况表</t>
  </si>
  <si>
    <t>三、政府性基金收入</t>
  </si>
  <si>
    <t>二、政府性基金收入</t>
  </si>
  <si>
    <t>政府性基金收入</t>
  </si>
  <si>
    <t>工商局</t>
  </si>
  <si>
    <t>工商局</t>
  </si>
  <si>
    <t>052</t>
  </si>
  <si>
    <t xml:space="preserve">  052001</t>
  </si>
  <si>
    <t xml:space="preserve">  驻马店市工商行政管理局</t>
  </si>
  <si>
    <t>201</t>
  </si>
  <si>
    <t>15</t>
  </si>
  <si>
    <t>01</t>
  </si>
  <si>
    <t xml:space="preserve">    052001</t>
  </si>
  <si>
    <t xml:space="preserve">    行政运行（工商行政管理事务）</t>
  </si>
  <si>
    <t>02</t>
  </si>
  <si>
    <t xml:space="preserve">    一般行政管理事务（工商行政管理事务）</t>
  </si>
  <si>
    <t>04</t>
  </si>
  <si>
    <t xml:space="preserve">    工商行政管理专项</t>
  </si>
  <si>
    <t>05</t>
  </si>
  <si>
    <t xml:space="preserve">    执法办案专项</t>
  </si>
  <si>
    <t>06</t>
  </si>
  <si>
    <t xml:space="preserve">    消费者权益保护</t>
  </si>
  <si>
    <t>99</t>
  </si>
  <si>
    <t xml:space="preserve">    其他工商行政管理事务支出</t>
  </si>
  <si>
    <t>208</t>
  </si>
  <si>
    <t xml:space="preserve">    归口管理的行政单位离退休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</si>
  <si>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</si>
  <si>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</si>
  <si>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</si>
  <si>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</si>
  <si>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</si>
  <si>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</si>
  <si>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</si>
  <si>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052002</t>
  </si>
  <si>
    <t xml:space="preserve">  驻马店市消费者协会</t>
  </si>
  <si>
    <t xml:space="preserve">    052002</t>
  </si>
  <si>
    <t>50</t>
  </si>
  <si>
    <t xml:space="preserve">    事业运行（工商行政管理事务）</t>
  </si>
  <si>
    <t xml:space="preserve">    事业单位离退休</t>
  </si>
  <si>
    <t xml:space="preserve">    事业单位医疗</t>
  </si>
  <si>
    <t xml:space="preserve">  052003</t>
  </si>
  <si>
    <t xml:space="preserve">  驻马店市工商行政管理局专业分局</t>
  </si>
  <si>
    <t xml:space="preserve">    052003</t>
  </si>
  <si>
    <t>07</t>
  </si>
  <si>
    <t xml:space="preserve">    信息化建设（工商行政管理事务）</t>
  </si>
  <si>
    <t xml:space="preserve">  052004</t>
  </si>
  <si>
    <t xml:space="preserve">  驻马店市工商行政管理局经济检查支队</t>
  </si>
  <si>
    <t xml:space="preserve">    052004</t>
  </si>
  <si>
    <t xml:space="preserve">  052005</t>
  </si>
  <si>
    <t xml:space="preserve">  驻马店市工商行政管理局高新技术产业开发区分局</t>
  </si>
  <si>
    <t xml:space="preserve">    052005</t>
  </si>
  <si>
    <t xml:space="preserve">  052006</t>
  </si>
  <si>
    <t xml:space="preserve">  驻马店市工商行政管理局信息中心</t>
  </si>
  <si>
    <t xml:space="preserve">    052006</t>
  </si>
  <si>
    <t xml:space="preserve">  052007</t>
  </si>
  <si>
    <t xml:space="preserve">  驻马店市个体私营经济协会</t>
  </si>
  <si>
    <t xml:space="preserve">    052007</t>
  </si>
  <si>
    <t xml:space="preserve">  052008</t>
  </si>
  <si>
    <t xml:space="preserve">  驻马店市工商行政管理局驿城分局</t>
  </si>
  <si>
    <t xml:space="preserve">    052008</t>
  </si>
  <si>
    <t>17</t>
  </si>
  <si>
    <t xml:space="preserve">    出入境检验检疫行政执法和业务管理</t>
  </si>
  <si>
    <t xml:space="preserve">  052009</t>
  </si>
  <si>
    <t xml:space="preserve">  驻马店市驿城区消费者协会</t>
  </si>
  <si>
    <t xml:space="preserve">    052009</t>
  </si>
  <si>
    <t xml:space="preserve">  052010</t>
  </si>
  <si>
    <t xml:space="preserve">  驻马店市驿城区个体私营经济协会</t>
  </si>
  <si>
    <t xml:space="preserve">    052010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</si>
  <si>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</si>
  <si>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</si>
  <si>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</si>
  <si>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</si>
  <si>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</si>
  <si>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</si>
  <si>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</si>
  <si>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</si>
  <si>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</si>
  <si>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</si>
  <si>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</si>
  <si>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</si>
  <si>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</si>
  <si>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</si>
  <si>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</si>
  <si>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</si>
  <si>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</si>
  <si>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</si>
  <si>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</si>
  <si>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</si>
  <si>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</si>
  <si>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</si>
  <si>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</si>
  <si>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</si>
  <si>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</si>
  <si>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</si>
  <si>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</si>
  <si>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</si>
  <si>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</si>
  <si>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</si>
  <si>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政府性基金支出情况表</t>
  </si>
  <si>
    <t>小计</t>
  </si>
  <si>
    <t>工资福利支出</t>
  </si>
  <si>
    <t>对个人和家庭的补助</t>
  </si>
  <si>
    <t>商品和服务支出</t>
  </si>
  <si>
    <t>专项业务支出</t>
  </si>
  <si>
    <t>基本建设支出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</si>
</sst>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  <numFmt numFmtId="202" formatCode="#,##0.00_ "/>
    <numFmt numFmtId="203" formatCode="#,##0_ "/>
    <numFmt numFmtId="204" formatCode="#,##0.0_ "/>
    <numFmt numFmtId="205" formatCode="0.0_);[Red]\(0.0\)"/>
    <numFmt numFmtId="206" formatCode="0.0%"/>
    <numFmt numFmtId="207" formatCode="0.00_ ;[Red]\-0.00\ "/>
    <numFmt numFmtId="208" formatCode="#,##0.000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190" fontId="1" fillId="0" borderId="0" xfId="62" applyNumberFormat="1" applyFont="1" applyFill="1" applyAlignment="1" applyProtection="1">
      <alignment vertical="center" wrapText="1"/>
      <protection/>
    </xf>
    <xf numFmtId="190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vertical="center"/>
      <protection/>
    </xf>
    <xf numFmtId="0" fontId="1" fillId="0" borderId="0" xfId="62">
      <alignment/>
      <protection/>
    </xf>
    <xf numFmtId="190" fontId="19" fillId="0" borderId="0" xfId="62" applyNumberFormat="1" applyFont="1" applyFill="1" applyAlignment="1" applyProtection="1">
      <alignment horizontal="center" vertical="center"/>
      <protection/>
    </xf>
    <xf numFmtId="191" fontId="19" fillId="0" borderId="0" xfId="62" applyNumberFormat="1" applyFont="1" applyFill="1" applyAlignment="1" applyProtection="1">
      <alignment horizontal="center" vertical="center"/>
      <protection/>
    </xf>
    <xf numFmtId="190" fontId="19" fillId="0" borderId="10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0" xfId="62" applyFill="1">
      <alignment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vertical="center"/>
      <protection/>
    </xf>
    <xf numFmtId="203" fontId="1" fillId="2" borderId="13" xfId="62" applyNumberFormat="1" applyFont="1" applyFill="1" applyBorder="1" applyAlignment="1" applyProtection="1">
      <alignment horizontal="right" vertical="center"/>
      <protection/>
    </xf>
    <xf numFmtId="49" fontId="1" fillId="0" borderId="10" xfId="62" applyNumberFormat="1" applyFill="1" applyBorder="1" applyAlignment="1">
      <alignment vertical="center"/>
      <protection/>
    </xf>
    <xf numFmtId="203" fontId="1" fillId="0" borderId="14" xfId="62" applyNumberFormat="1" applyFont="1" applyFill="1" applyBorder="1" applyAlignment="1" applyProtection="1">
      <alignment horizontal="right" vertical="center"/>
      <protection/>
    </xf>
    <xf numFmtId="3" fontId="1" fillId="0" borderId="0" xfId="62" applyNumberFormat="1" applyFont="1" applyFill="1" applyAlignment="1" applyProtection="1">
      <alignment/>
      <protection/>
    </xf>
    <xf numFmtId="190" fontId="19" fillId="0" borderId="15" xfId="62" applyNumberFormat="1" applyFont="1" applyFill="1" applyBorder="1" applyAlignment="1" applyProtection="1">
      <alignment vertical="center"/>
      <protection/>
    </xf>
    <xf numFmtId="3" fontId="1" fillId="0" borderId="0" xfId="62" applyNumberFormat="1" applyFill="1">
      <alignment/>
      <protection/>
    </xf>
    <xf numFmtId="192" fontId="1" fillId="0" borderId="0" xfId="63" applyNumberFormat="1" applyFont="1" applyFill="1" applyAlignment="1" applyProtection="1">
      <alignment horizontal="center" vertical="center" wrapText="1"/>
      <protection/>
    </xf>
    <xf numFmtId="193" fontId="19" fillId="0" borderId="0" xfId="63" applyNumberFormat="1" applyFont="1" applyFill="1" applyAlignment="1" applyProtection="1">
      <alignment horizontal="center" vertical="center"/>
      <protection/>
    </xf>
    <xf numFmtId="0" fontId="19" fillId="24" borderId="0" xfId="63" applyNumberFormat="1" applyFont="1" applyFill="1" applyAlignment="1" applyProtection="1">
      <alignment horizontal="right" vertical="center" wrapText="1"/>
      <protection/>
    </xf>
    <xf numFmtId="0" fontId="19" fillId="24" borderId="0" xfId="63" applyNumberFormat="1" applyFont="1" applyFill="1" applyAlignment="1" applyProtection="1">
      <alignment vertical="center" wrapText="1"/>
      <protection/>
    </xf>
    <xf numFmtId="191" fontId="19" fillId="24" borderId="0" xfId="63" applyNumberFormat="1" applyFont="1" applyFill="1" applyAlignment="1" applyProtection="1">
      <alignment vertical="center" wrapText="1"/>
      <protection/>
    </xf>
    <xf numFmtId="191" fontId="19" fillId="0" borderId="0" xfId="63" applyNumberFormat="1" applyFont="1" applyFill="1" applyAlignment="1" applyProtection="1">
      <alignment horizontal="right" vertical="center"/>
      <protection/>
    </xf>
    <xf numFmtId="0" fontId="1" fillId="0" borderId="0" xfId="63">
      <alignment/>
      <protection/>
    </xf>
    <xf numFmtId="192" fontId="19" fillId="0" borderId="0" xfId="63" applyNumberFormat="1" applyFont="1" applyFill="1" applyAlignment="1" applyProtection="1">
      <alignment horizontal="center" vertical="center"/>
      <protection/>
    </xf>
    <xf numFmtId="191" fontId="19" fillId="24" borderId="0" xfId="63" applyNumberFormat="1" applyFont="1" applyFill="1" applyAlignment="1" applyProtection="1">
      <alignment horizontal="right" vertical="center" wrapText="1"/>
      <protection/>
    </xf>
    <xf numFmtId="192" fontId="19" fillId="0" borderId="10" xfId="63" applyNumberFormat="1" applyFont="1" applyFill="1" applyBorder="1" applyAlignment="1" applyProtection="1">
      <alignment horizontal="center" vertical="center"/>
      <protection/>
    </xf>
    <xf numFmtId="193" fontId="19" fillId="0" borderId="10" xfId="63" applyNumberFormat="1" applyFont="1" applyFill="1" applyBorder="1" applyAlignment="1" applyProtection="1">
      <alignment horizontal="center" vertical="center"/>
      <protection/>
    </xf>
    <xf numFmtId="0" fontId="19" fillId="24" borderId="14" xfId="63" applyNumberFormat="1" applyFont="1" applyFill="1" applyBorder="1" applyAlignment="1" applyProtection="1">
      <alignment horizontal="center" vertical="center" wrapText="1"/>
      <protection/>
    </xf>
    <xf numFmtId="0" fontId="19" fillId="24" borderId="16" xfId="63" applyNumberFormat="1" applyFont="1" applyFill="1" applyBorder="1" applyAlignment="1" applyProtection="1">
      <alignment horizontal="center" vertical="center"/>
      <protection/>
    </xf>
    <xf numFmtId="0" fontId="19" fillId="24" borderId="17" xfId="63" applyNumberFormat="1" applyFont="1" applyFill="1" applyBorder="1" applyAlignment="1" applyProtection="1">
      <alignment horizontal="center" vertical="center" wrapText="1"/>
      <protection/>
    </xf>
    <xf numFmtId="192" fontId="19" fillId="0" borderId="13" xfId="63" applyNumberFormat="1" applyFont="1" applyFill="1" applyBorder="1" applyAlignment="1" applyProtection="1">
      <alignment horizontal="center" vertical="center"/>
      <protection/>
    </xf>
    <xf numFmtId="193" fontId="19" fillId="0" borderId="13" xfId="63" applyNumberFormat="1" applyFont="1" applyFill="1" applyBorder="1" applyAlignment="1" applyProtection="1">
      <alignment horizontal="center" vertical="center"/>
      <protection/>
    </xf>
    <xf numFmtId="193" fontId="19" fillId="0" borderId="18" xfId="63" applyNumberFormat="1" applyFont="1" applyFill="1" applyBorder="1" applyAlignment="1" applyProtection="1">
      <alignment horizontal="center" vertical="center"/>
      <protection/>
    </xf>
    <xf numFmtId="49" fontId="19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19" xfId="63" applyNumberFormat="1" applyFont="1" applyFill="1" applyBorder="1" applyAlignment="1" applyProtection="1">
      <alignment horizontal="center" vertical="center" wrapText="1"/>
      <protection/>
    </xf>
    <xf numFmtId="0" fontId="19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17" xfId="63" applyNumberFormat="1" applyFont="1" applyFill="1" applyBorder="1" applyAlignment="1" applyProtection="1">
      <alignment horizontal="center" vertical="center" wrapText="1"/>
      <protection/>
    </xf>
    <xf numFmtId="3" fontId="1" fillId="0" borderId="0" xfId="63" applyNumberFormat="1" applyFont="1" applyFill="1">
      <alignment/>
      <protection/>
    </xf>
    <xf numFmtId="192" fontId="19" fillId="0" borderId="0" xfId="64" applyNumberFormat="1" applyFont="1" applyFill="1" applyAlignment="1" applyProtection="1">
      <alignment horizontal="center" vertical="center"/>
      <protection/>
    </xf>
    <xf numFmtId="193" fontId="19" fillId="0" borderId="0" xfId="64" applyNumberFormat="1" applyFont="1" applyFill="1" applyAlignment="1" applyProtection="1">
      <alignment horizontal="center" vertical="center"/>
      <protection/>
    </xf>
    <xf numFmtId="0" fontId="19" fillId="0" borderId="0" xfId="64" applyNumberFormat="1" applyFont="1" applyFill="1" applyAlignment="1" applyProtection="1">
      <alignment horizontal="right" vertical="center"/>
      <protection/>
    </xf>
    <xf numFmtId="0" fontId="19" fillId="0" borderId="0" xfId="64" applyNumberFormat="1" applyFont="1" applyFill="1" applyAlignment="1" applyProtection="1">
      <alignment horizontal="left" vertical="center" wrapText="1"/>
      <protection/>
    </xf>
    <xf numFmtId="191" fontId="19" fillId="0" borderId="0" xfId="64" applyNumberFormat="1" applyFont="1" applyFill="1" applyAlignment="1" applyProtection="1">
      <alignment vertical="center"/>
      <protection/>
    </xf>
    <xf numFmtId="0" fontId="1" fillId="0" borderId="0" xfId="64">
      <alignment/>
      <protection/>
    </xf>
    <xf numFmtId="0" fontId="19" fillId="0" borderId="20" xfId="64" applyNumberFormat="1" applyFont="1" applyFill="1" applyBorder="1" applyAlignment="1" applyProtection="1">
      <alignment horizontal="left" vertical="center" wrapText="1"/>
      <protection/>
    </xf>
    <xf numFmtId="191" fontId="19" fillId="0" borderId="20" xfId="64" applyNumberFormat="1" applyFont="1" applyFill="1" applyBorder="1" applyAlignment="1" applyProtection="1">
      <alignment vertical="center"/>
      <protection/>
    </xf>
    <xf numFmtId="0" fontId="19" fillId="0" borderId="10" xfId="64" applyNumberFormat="1" applyFont="1" applyFill="1" applyBorder="1" applyAlignment="1" applyProtection="1">
      <alignment horizontal="center" vertical="center" wrapText="1"/>
      <protection/>
    </xf>
    <xf numFmtId="192" fontId="19" fillId="0" borderId="10" xfId="64" applyNumberFormat="1" applyFont="1" applyFill="1" applyBorder="1" applyAlignment="1" applyProtection="1">
      <alignment horizontal="center" vertical="center"/>
      <protection/>
    </xf>
    <xf numFmtId="193" fontId="19" fillId="0" borderId="10" xfId="64" applyNumberFormat="1" applyFont="1" applyFill="1" applyBorder="1" applyAlignment="1" applyProtection="1">
      <alignment horizontal="center" vertical="center"/>
      <protection/>
    </xf>
    <xf numFmtId="192" fontId="19" fillId="0" borderId="13" xfId="64" applyNumberFormat="1" applyFont="1" applyFill="1" applyBorder="1" applyAlignment="1" applyProtection="1">
      <alignment horizontal="center" vertical="center"/>
      <protection/>
    </xf>
    <xf numFmtId="193" fontId="19" fillId="0" borderId="13" xfId="64" applyNumberFormat="1" applyFont="1" applyFill="1" applyBorder="1" applyAlignment="1" applyProtection="1">
      <alignment horizontal="center" vertical="center"/>
      <protection/>
    </xf>
    <xf numFmtId="0" fontId="19" fillId="0" borderId="13" xfId="64" applyNumberFormat="1" applyFont="1" applyFill="1" applyBorder="1" applyAlignment="1" applyProtection="1">
      <alignment horizontal="center" vertical="center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3" fontId="1" fillId="0" borderId="0" xfId="64" applyNumberFormat="1" applyFont="1" applyFill="1" applyAlignment="1">
      <alignment vertical="center"/>
      <protection/>
    </xf>
    <xf numFmtId="190" fontId="1" fillId="0" borderId="0" xfId="65" applyNumberFormat="1" applyFont="1" applyFill="1" applyAlignment="1" applyProtection="1">
      <alignment vertical="center" wrapText="1"/>
      <protection/>
    </xf>
    <xf numFmtId="190" fontId="19" fillId="0" borderId="0" xfId="65" applyNumberFormat="1" applyFont="1" applyFill="1" applyAlignment="1" applyProtection="1">
      <alignment horizontal="right" vertical="center"/>
      <protection/>
    </xf>
    <xf numFmtId="191" fontId="19" fillId="0" borderId="0" xfId="65" applyNumberFormat="1" applyFont="1" applyFill="1" applyAlignment="1" applyProtection="1">
      <alignment horizontal="right" vertical="center"/>
      <protection/>
    </xf>
    <xf numFmtId="191" fontId="19" fillId="0" borderId="0" xfId="65" applyNumberFormat="1" applyFont="1" applyFill="1" applyAlignment="1" applyProtection="1">
      <alignment vertical="center"/>
      <protection/>
    </xf>
    <xf numFmtId="0" fontId="1" fillId="0" borderId="0" xfId="65">
      <alignment/>
      <protection/>
    </xf>
    <xf numFmtId="190" fontId="19" fillId="0" borderId="0" xfId="65" applyNumberFormat="1" applyFont="1" applyFill="1" applyAlignment="1" applyProtection="1">
      <alignment horizontal="center" vertical="center"/>
      <protection/>
    </xf>
    <xf numFmtId="191" fontId="19" fillId="0" borderId="0" xfId="65" applyNumberFormat="1" applyFont="1" applyFill="1" applyAlignment="1" applyProtection="1">
      <alignment horizontal="center" vertical="center"/>
      <protection/>
    </xf>
    <xf numFmtId="190" fontId="19" fillId="0" borderId="10" xfId="65" applyNumberFormat="1" applyFont="1" applyFill="1" applyBorder="1" applyAlignment="1" applyProtection="1">
      <alignment horizontal="centerContinuous" vertical="center"/>
      <protection/>
    </xf>
    <xf numFmtId="190" fontId="19" fillId="0" borderId="11" xfId="65" applyNumberFormat="1" applyFont="1" applyFill="1" applyBorder="1" applyAlignment="1" applyProtection="1">
      <alignment horizontal="centerContinuous" vertical="center"/>
      <protection/>
    </xf>
    <xf numFmtId="190" fontId="19" fillId="0" borderId="11" xfId="65" applyNumberFormat="1" applyFont="1" applyFill="1" applyBorder="1" applyAlignment="1" applyProtection="1">
      <alignment horizontal="center" vertical="center"/>
      <protection/>
    </xf>
    <xf numFmtId="190" fontId="19" fillId="0" borderId="12" xfId="65" applyNumberFormat="1" applyFont="1" applyFill="1" applyBorder="1" applyAlignment="1" applyProtection="1">
      <alignment horizontal="center" vertical="center"/>
      <protection/>
    </xf>
    <xf numFmtId="0" fontId="1" fillId="0" borderId="0" xfId="65" applyFill="1">
      <alignment/>
      <protection/>
    </xf>
    <xf numFmtId="49" fontId="1" fillId="0" borderId="10" xfId="65" applyNumberFormat="1" applyFill="1" applyBorder="1" applyAlignment="1">
      <alignment horizontal="center" vertical="center" wrapText="1"/>
      <protection/>
    </xf>
    <xf numFmtId="190" fontId="19" fillId="0" borderId="10" xfId="65" applyNumberFormat="1" applyFont="1" applyFill="1" applyBorder="1" applyAlignment="1" applyProtection="1">
      <alignment vertical="center"/>
      <protection/>
    </xf>
    <xf numFmtId="0" fontId="1" fillId="0" borderId="21" xfId="65" applyFill="1" applyBorder="1" applyAlignment="1">
      <alignment horizontal="left" vertical="center" wrapText="1"/>
      <protection/>
    </xf>
    <xf numFmtId="49" fontId="1" fillId="0" borderId="10" xfId="65" applyNumberFormat="1" applyFill="1" applyBorder="1" applyAlignment="1">
      <alignment vertical="center"/>
      <protection/>
    </xf>
    <xf numFmtId="49" fontId="19" fillId="0" borderId="21" xfId="65" applyNumberFormat="1" applyFont="1" applyFill="1" applyBorder="1" applyAlignment="1">
      <alignment horizontal="left" vertical="center"/>
      <protection/>
    </xf>
    <xf numFmtId="190" fontId="19" fillId="0" borderId="21" xfId="65" applyNumberFormat="1" applyFont="1" applyFill="1" applyBorder="1" applyAlignment="1" applyProtection="1">
      <alignment vertical="center"/>
      <protection/>
    </xf>
    <xf numFmtId="3" fontId="19" fillId="0" borderId="21" xfId="65" applyNumberFormat="1" applyFont="1" applyFill="1" applyBorder="1" applyAlignment="1" applyProtection="1">
      <alignment vertical="center"/>
      <protection/>
    </xf>
    <xf numFmtId="203" fontId="1" fillId="0" borderId="14" xfId="65" applyNumberFormat="1" applyFont="1" applyFill="1" applyBorder="1" applyAlignment="1" applyProtection="1">
      <alignment horizontal="right" vertical="center"/>
      <protection/>
    </xf>
    <xf numFmtId="203" fontId="1" fillId="0" borderId="13" xfId="65" applyNumberFormat="1" applyFont="1" applyFill="1" applyBorder="1" applyAlignment="1" applyProtection="1">
      <alignment horizontal="right" vertical="center"/>
      <protection/>
    </xf>
    <xf numFmtId="203" fontId="1" fillId="0" borderId="10" xfId="65" applyNumberFormat="1" applyFont="1" applyFill="1" applyBorder="1" applyAlignment="1" applyProtection="1">
      <alignment horizontal="right" vertical="center"/>
      <protection/>
    </xf>
    <xf numFmtId="190" fontId="19" fillId="0" borderId="15" xfId="65" applyNumberFormat="1" applyFont="1" applyFill="1" applyBorder="1" applyAlignment="1" applyProtection="1">
      <alignment vertical="center"/>
      <protection/>
    </xf>
    <xf numFmtId="3" fontId="1" fillId="0" borderId="0" xfId="65" applyNumberFormat="1" applyFill="1">
      <alignment/>
      <protection/>
    </xf>
    <xf numFmtId="192" fontId="1" fillId="0" borderId="0" xfId="60" applyNumberFormat="1" applyFont="1" applyFill="1" applyAlignment="1">
      <alignment horizontal="center" vertical="center" wrapText="1"/>
      <protection/>
    </xf>
    <xf numFmtId="193" fontId="19" fillId="0" borderId="0" xfId="60" applyNumberFormat="1" applyFont="1" applyFill="1" applyAlignment="1">
      <alignment horizontal="center" vertical="center"/>
      <protection/>
    </xf>
    <xf numFmtId="49" fontId="19" fillId="0" borderId="0" xfId="60" applyNumberFormat="1" applyFont="1" applyFill="1" applyAlignment="1">
      <alignment horizontal="right" vertical="center"/>
      <protection/>
    </xf>
    <xf numFmtId="0" fontId="19" fillId="0" borderId="0" xfId="60" applyNumberFormat="1" applyFont="1" applyFill="1" applyAlignment="1" applyProtection="1">
      <alignment vertical="center" wrapText="1"/>
      <protection/>
    </xf>
    <xf numFmtId="191" fontId="19" fillId="0" borderId="0" xfId="60" applyNumberFormat="1" applyFont="1" applyFill="1" applyAlignment="1">
      <alignment vertical="center"/>
      <protection/>
    </xf>
    <xf numFmtId="0" fontId="0" fillId="0" borderId="0" xfId="60">
      <alignment/>
      <protection/>
    </xf>
    <xf numFmtId="190" fontId="20" fillId="0" borderId="0" xfId="60" applyNumberFormat="1" applyFont="1" applyFill="1" applyAlignment="1" applyProtection="1">
      <alignment horizontal="centerContinuous" vertical="center"/>
      <protection/>
    </xf>
    <xf numFmtId="192" fontId="19" fillId="0" borderId="0" xfId="60" applyNumberFormat="1" applyFont="1" applyFill="1" applyAlignment="1">
      <alignment horizontal="center" vertical="center"/>
      <protection/>
    </xf>
    <xf numFmtId="49" fontId="19" fillId="0" borderId="0" xfId="60" applyNumberFormat="1" applyFont="1" applyFill="1" applyAlignment="1" applyProtection="1">
      <alignment vertical="center" wrapText="1"/>
      <protection/>
    </xf>
    <xf numFmtId="0" fontId="0" fillId="0" borderId="0" xfId="60" applyFill="1">
      <alignment/>
      <protection/>
    </xf>
    <xf numFmtId="0" fontId="19" fillId="0" borderId="10" xfId="60" applyNumberFormat="1" applyFont="1" applyFill="1" applyBorder="1" applyAlignment="1" applyProtection="1">
      <alignment horizontal="centerContinuous" vertical="center"/>
      <protection/>
    </xf>
    <xf numFmtId="0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NumberFormat="1" applyFont="1" applyFill="1" applyBorder="1" applyAlignment="1" applyProtection="1">
      <alignment horizontal="centerContinuous" vertical="center"/>
      <protection/>
    </xf>
    <xf numFmtId="0" fontId="19" fillId="0" borderId="14" xfId="60" applyNumberFormat="1" applyFont="1" applyFill="1" applyBorder="1" applyAlignment="1" applyProtection="1">
      <alignment horizontal="center" vertical="center"/>
      <protection/>
    </xf>
    <xf numFmtId="0" fontId="19" fillId="0" borderId="13" xfId="60" applyNumberFormat="1" applyFont="1" applyFill="1" applyBorder="1" applyAlignment="1" applyProtection="1">
      <alignment horizontal="center" vertical="center" wrapText="1"/>
      <protection/>
    </xf>
    <xf numFmtId="192" fontId="19" fillId="0" borderId="13" xfId="60" applyNumberFormat="1" applyFont="1" applyBorder="1" applyAlignment="1">
      <alignment horizontal="center" vertical="center"/>
      <protection/>
    </xf>
    <xf numFmtId="193" fontId="19" fillId="0" borderId="13" xfId="60" applyNumberFormat="1" applyFont="1" applyFill="1" applyBorder="1" applyAlignment="1">
      <alignment horizontal="center" vertical="center"/>
      <protection/>
    </xf>
    <xf numFmtId="0" fontId="19" fillId="0" borderId="13" xfId="60" applyNumberFormat="1" applyFont="1" applyFill="1" applyBorder="1" applyAlignment="1">
      <alignment horizontal="center" vertical="center"/>
      <protection/>
    </xf>
    <xf numFmtId="190" fontId="19" fillId="0" borderId="0" xfId="58" applyNumberFormat="1" applyFont="1" applyFill="1" applyAlignment="1" applyProtection="1">
      <alignment horizontal="left" vertical="center" wrapText="1"/>
      <protection/>
    </xf>
    <xf numFmtId="0" fontId="1" fillId="0" borderId="0" xfId="66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19" fillId="0" borderId="22" xfId="66" applyNumberFormat="1" applyFont="1" applyFill="1" applyBorder="1" applyAlignment="1" applyProtection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23" xfId="66" applyFont="1" applyBorder="1" applyAlignment="1">
      <alignment horizontal="center" vertical="center"/>
      <protection/>
    </xf>
    <xf numFmtId="0" fontId="19" fillId="0" borderId="23" xfId="66" applyFont="1" applyFill="1" applyBorder="1" applyAlignment="1">
      <alignment horizontal="center" vertical="center"/>
      <protection/>
    </xf>
    <xf numFmtId="0" fontId="19" fillId="0" borderId="10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191" fontId="19" fillId="0" borderId="0" xfId="61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49" fontId="1" fillId="24" borderId="17" xfId="63" applyNumberFormat="1" applyFont="1" applyFill="1" applyBorder="1" applyAlignment="1">
      <alignment vertical="center"/>
      <protection/>
    </xf>
    <xf numFmtId="0" fontId="1" fillId="0" borderId="21" xfId="65" applyFont="1" applyFill="1" applyBorder="1" applyAlignment="1">
      <alignment horizontal="left" vertical="center" wrapText="1"/>
      <protection/>
    </xf>
    <xf numFmtId="49" fontId="1" fillId="0" borderId="10" xfId="65" applyNumberFormat="1" applyFont="1" applyFill="1" applyBorder="1" applyAlignment="1">
      <alignment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65" applyFill="1" applyBorder="1">
      <alignment/>
      <protection/>
    </xf>
    <xf numFmtId="0" fontId="1" fillId="0" borderId="10" xfId="65" applyNumberFormat="1" applyFont="1" applyFill="1" applyBorder="1" applyAlignment="1" applyProtection="1">
      <alignment horizontal="right" vertical="center"/>
      <protection/>
    </xf>
    <xf numFmtId="0" fontId="19" fillId="0" borderId="11" xfId="64" applyNumberFormat="1" applyFont="1" applyFill="1" applyBorder="1" applyAlignment="1" applyProtection="1">
      <alignment horizontal="center" vertical="center" wrapText="1"/>
      <protection/>
    </xf>
    <xf numFmtId="0" fontId="19" fillId="0" borderId="21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49" fontId="1" fillId="24" borderId="10" xfId="63" applyNumberFormat="1" applyFill="1" applyBorder="1" applyAlignment="1">
      <alignment horizontal="center" vertical="center" wrapText="1"/>
      <protection/>
    </xf>
    <xf numFmtId="0" fontId="19" fillId="0" borderId="10" xfId="63" applyNumberFormat="1" applyFont="1" applyFill="1" applyBorder="1" applyAlignment="1" applyProtection="1">
      <alignment horizontal="center" vertical="center"/>
      <protection/>
    </xf>
    <xf numFmtId="0" fontId="19" fillId="24" borderId="13" xfId="63" applyNumberFormat="1" applyFont="1" applyFill="1" applyBorder="1" applyAlignment="1" applyProtection="1">
      <alignment horizontal="center" vertical="center" wrapText="1"/>
      <protection/>
    </xf>
    <xf numFmtId="49" fontId="1" fillId="24" borderId="13" xfId="63" applyNumberFormat="1" applyFill="1" applyBorder="1" applyAlignment="1">
      <alignment horizontal="center" vertical="center" wrapText="1"/>
      <protection/>
    </xf>
    <xf numFmtId="203" fontId="1" fillId="0" borderId="13" xfId="62" applyNumberFormat="1" applyFont="1" applyFill="1" applyBorder="1" applyAlignment="1" applyProtection="1">
      <alignment horizontal="right" vertical="center"/>
      <protection/>
    </xf>
    <xf numFmtId="203" fontId="1" fillId="0" borderId="10" xfId="62" applyNumberForma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vertical="center" wrapText="1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0" fontId="19" fillId="0" borderId="0" xfId="62" applyNumberFormat="1" applyFont="1" applyFill="1" applyAlignment="1" applyProtection="1">
      <alignment horizontal="left" vertical="center"/>
      <protection/>
    </xf>
    <xf numFmtId="49" fontId="1" fillId="0" borderId="11" xfId="63" applyNumberFormat="1" applyFont="1" applyFill="1" applyBorder="1" applyAlignment="1" applyProtection="1">
      <alignment horizontal="left" vertical="center"/>
      <protection/>
    </xf>
    <xf numFmtId="3" fontId="1" fillId="0" borderId="11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0" fontId="1" fillId="0" borderId="0" xfId="63" applyFont="1" applyFill="1">
      <alignment/>
      <protection/>
    </xf>
    <xf numFmtId="49" fontId="1" fillId="0" borderId="11" xfId="64" applyNumberFormat="1" applyFont="1" applyFill="1" applyBorder="1" applyAlignment="1" applyProtection="1">
      <alignment horizontal="left" vertical="center"/>
      <protection/>
    </xf>
    <xf numFmtId="49" fontId="1" fillId="0" borderId="10" xfId="64" applyNumberFormat="1" applyFont="1" applyFill="1" applyBorder="1" applyAlignment="1" applyProtection="1">
      <alignment horizontal="left" vertical="center"/>
      <protection/>
    </xf>
    <xf numFmtId="49" fontId="1" fillId="0" borderId="21" xfId="64" applyNumberFormat="1" applyFont="1" applyFill="1" applyBorder="1" applyAlignment="1" applyProtection="1">
      <alignment horizontal="left" vertical="center"/>
      <protection/>
    </xf>
    <xf numFmtId="3" fontId="1" fillId="0" borderId="10" xfId="64" applyNumberFormat="1" applyFont="1" applyFill="1" applyBorder="1" applyAlignment="1" applyProtection="1">
      <alignment horizontal="right" vertical="center"/>
      <protection/>
    </xf>
    <xf numFmtId="3" fontId="1" fillId="0" borderId="21" xfId="64" applyNumberFormat="1" applyFont="1" applyFill="1" applyBorder="1" applyAlignment="1" applyProtection="1">
      <alignment horizontal="right" vertical="center"/>
      <protection/>
    </xf>
    <xf numFmtId="3" fontId="1" fillId="0" borderId="11" xfId="64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Alignment="1">
      <alignment vertical="center"/>
      <protection/>
    </xf>
    <xf numFmtId="3" fontId="1" fillId="0" borderId="10" xfId="65" applyNumberFormat="1" applyFill="1" applyBorder="1" applyAlignment="1">
      <alignment horizontal="right" vertical="center"/>
      <protection/>
    </xf>
    <xf numFmtId="3" fontId="1" fillId="0" borderId="10" xfId="65" applyNumberFormat="1" applyFill="1" applyBorder="1" applyAlignment="1">
      <alignment vertical="center"/>
      <protection/>
    </xf>
    <xf numFmtId="0" fontId="1" fillId="0" borderId="10" xfId="65" applyFont="1" applyFill="1" applyBorder="1" applyAlignment="1">
      <alignment vertical="center" wrapText="1"/>
      <protection/>
    </xf>
    <xf numFmtId="3" fontId="1" fillId="0" borderId="10" xfId="65" applyNumberFormat="1" applyFont="1" applyFill="1" applyBorder="1" applyAlignment="1" applyProtection="1">
      <alignment horizontal="right" vertical="center"/>
      <protection/>
    </xf>
    <xf numFmtId="3" fontId="1" fillId="0" borderId="14" xfId="65" applyNumberFormat="1" applyFont="1" applyFill="1" applyBorder="1" applyAlignment="1" applyProtection="1">
      <alignment horizontal="right" vertical="center"/>
      <protection/>
    </xf>
    <xf numFmtId="3" fontId="1" fillId="0" borderId="10" xfId="65" applyNumberFormat="1" applyFont="1" applyFill="1" applyBorder="1" applyAlignment="1" applyProtection="1">
      <alignment vertical="center"/>
      <protection/>
    </xf>
    <xf numFmtId="190" fontId="19" fillId="0" borderId="0" xfId="65" applyNumberFormat="1" applyFont="1" applyFill="1" applyAlignment="1" applyProtection="1">
      <alignment horizontal="left" vertical="center"/>
      <protection/>
    </xf>
    <xf numFmtId="49" fontId="1" fillId="0" borderId="10" xfId="60" applyNumberFormat="1" applyFont="1" applyFill="1" applyBorder="1" applyAlignment="1" applyProtection="1">
      <alignment horizontal="left" vertical="center"/>
      <protection/>
    </xf>
    <xf numFmtId="203" fontId="1" fillId="0" borderId="10" xfId="60" applyNumberFormat="1" applyFont="1" applyFill="1" applyBorder="1" applyAlignment="1" applyProtection="1">
      <alignment horizontal="right" vertical="center"/>
      <protection/>
    </xf>
    <xf numFmtId="0" fontId="1" fillId="0" borderId="0" xfId="60" applyFont="1" applyFill="1" applyAlignment="1">
      <alignment horizontal="right"/>
      <protection/>
    </xf>
    <xf numFmtId="0" fontId="19" fillId="0" borderId="25" xfId="66" applyNumberFormat="1" applyFont="1" applyFill="1" applyBorder="1" applyAlignment="1" applyProtection="1">
      <alignment horizontal="left" vertical="center" wrapText="1"/>
      <protection/>
    </xf>
    <xf numFmtId="0" fontId="19" fillId="0" borderId="10" xfId="66" applyNumberFormat="1" applyFont="1" applyFill="1" applyBorder="1" applyAlignment="1" applyProtection="1">
      <alignment horizontal="left" vertical="center" wrapText="1"/>
      <protection/>
    </xf>
    <xf numFmtId="4" fontId="19" fillId="0" borderId="10" xfId="66" applyNumberFormat="1" applyFont="1" applyFill="1" applyBorder="1" applyAlignment="1" applyProtection="1">
      <alignment horizontal="right" vertical="center" wrapText="1"/>
      <protection/>
    </xf>
    <xf numFmtId="4" fontId="19" fillId="0" borderId="10" xfId="66" applyNumberFormat="1" applyFont="1" applyFill="1" applyBorder="1" applyAlignment="1">
      <alignment horizontal="right" vertical="center" wrapText="1"/>
      <protection/>
    </xf>
    <xf numFmtId="0" fontId="19" fillId="0" borderId="10" xfId="66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right" vertical="center"/>
    </xf>
    <xf numFmtId="49" fontId="1" fillId="0" borderId="10" xfId="62" applyNumberFormat="1" applyFill="1" applyBorder="1" applyAlignment="1">
      <alignment horizontal="center" vertical="center" wrapText="1"/>
      <protection/>
    </xf>
    <xf numFmtId="0" fontId="1" fillId="0" borderId="10" xfId="62" applyFill="1" applyBorder="1" applyAlignment="1">
      <alignment horizontal="center" vertical="center" wrapText="1"/>
      <protection/>
    </xf>
    <xf numFmtId="190" fontId="19" fillId="0" borderId="26" xfId="62" applyNumberFormat="1" applyFont="1" applyFill="1" applyBorder="1" applyAlignment="1" applyProtection="1">
      <alignment horizontal="center" vertical="center" wrapText="1"/>
      <protection/>
    </xf>
    <xf numFmtId="0" fontId="1" fillId="0" borderId="17" xfId="62" applyFill="1" applyBorder="1" applyAlignment="1">
      <alignment horizontal="center" vertical="center" wrapText="1"/>
      <protection/>
    </xf>
    <xf numFmtId="0" fontId="1" fillId="0" borderId="14" xfId="62" applyFill="1" applyBorder="1" applyAlignment="1">
      <alignment horizontal="center" vertical="center" wrapText="1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2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 applyProtection="1">
      <alignment horizontal="center" vertical="center" wrapText="1"/>
      <protection/>
    </xf>
    <xf numFmtId="190" fontId="20" fillId="0" borderId="0" xfId="62" applyNumberFormat="1" applyFont="1" applyFill="1" applyAlignment="1" applyProtection="1">
      <alignment horizontal="center" vertical="center"/>
      <protection/>
    </xf>
    <xf numFmtId="190" fontId="19" fillId="0" borderId="13" xfId="62" applyNumberFormat="1" applyFont="1" applyFill="1" applyBorder="1" applyAlignment="1" applyProtection="1">
      <alignment horizontal="center" vertical="center" wrapText="1"/>
      <protection/>
    </xf>
    <xf numFmtId="49" fontId="1" fillId="0" borderId="10" xfId="62" applyNumberFormat="1" applyFill="1" applyBorder="1" applyAlignment="1" applyProtection="1">
      <alignment horizontal="center" vertical="center" wrapText="1"/>
      <protection/>
    </xf>
    <xf numFmtId="191" fontId="19" fillId="0" borderId="10" xfId="62" applyNumberFormat="1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0" fontId="19" fillId="24" borderId="11" xfId="63" applyNumberFormat="1" applyFont="1" applyFill="1" applyBorder="1" applyAlignment="1" applyProtection="1">
      <alignment horizontal="center" vertical="center"/>
      <protection/>
    </xf>
    <xf numFmtId="0" fontId="19" fillId="24" borderId="21" xfId="63" applyNumberFormat="1" applyFont="1" applyFill="1" applyBorder="1" applyAlignment="1" applyProtection="1">
      <alignment horizontal="center" vertical="center"/>
      <protection/>
    </xf>
    <xf numFmtId="0" fontId="19" fillId="24" borderId="12" xfId="63" applyNumberFormat="1" applyFont="1" applyFill="1" applyBorder="1" applyAlignment="1" applyProtection="1">
      <alignment horizontal="center" vertical="center"/>
      <protection/>
    </xf>
    <xf numFmtId="0" fontId="19" fillId="24" borderId="13" xfId="63" applyNumberFormat="1" applyFont="1" applyFill="1" applyBorder="1" applyAlignment="1" applyProtection="1">
      <alignment horizontal="center" vertical="center"/>
      <protection/>
    </xf>
    <xf numFmtId="0" fontId="19" fillId="24" borderId="14" xfId="63" applyNumberFormat="1" applyFont="1" applyFill="1" applyBorder="1" applyAlignment="1" applyProtection="1">
      <alignment horizontal="center" vertical="center"/>
      <protection/>
    </xf>
    <xf numFmtId="192" fontId="20" fillId="0" borderId="0" xfId="63" applyNumberFormat="1" applyFont="1" applyFill="1" applyAlignment="1" applyProtection="1">
      <alignment horizontal="center" vertical="center"/>
      <protection/>
    </xf>
    <xf numFmtId="0" fontId="19" fillId="24" borderId="10" xfId="63" applyNumberFormat="1" applyFont="1" applyFill="1" applyBorder="1" applyAlignment="1" applyProtection="1">
      <alignment horizontal="center" vertical="center" wrapText="1"/>
      <protection/>
    </xf>
    <xf numFmtId="0" fontId="19" fillId="24" borderId="11" xfId="63" applyNumberFormat="1" applyFont="1" applyFill="1" applyBorder="1" applyAlignment="1" applyProtection="1">
      <alignment horizontal="center" vertical="center" wrapText="1"/>
      <protection/>
    </xf>
    <xf numFmtId="49" fontId="1" fillId="24" borderId="19" xfId="63" applyNumberFormat="1" applyFill="1" applyBorder="1" applyAlignment="1">
      <alignment horizontal="center" vertical="center" wrapText="1"/>
      <protection/>
    </xf>
    <xf numFmtId="0" fontId="20" fillId="0" borderId="0" xfId="64" applyNumberFormat="1" applyFont="1" applyFill="1" applyAlignment="1" applyProtection="1">
      <alignment horizontal="center" vertical="center"/>
      <protection/>
    </xf>
    <xf numFmtId="0" fontId="19" fillId="0" borderId="10" xfId="64" applyNumberFormat="1" applyFont="1" applyFill="1" applyBorder="1" applyAlignment="1" applyProtection="1">
      <alignment horizontal="center" vertical="center"/>
      <protection/>
    </xf>
    <xf numFmtId="0" fontId="19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65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 applyProtection="1">
      <alignment horizontal="center" vertical="center" wrapText="1"/>
      <protection/>
    </xf>
    <xf numFmtId="190" fontId="20" fillId="0" borderId="0" xfId="65" applyNumberFormat="1" applyFont="1" applyFill="1" applyAlignment="1" applyProtection="1">
      <alignment horizontal="center" vertical="center"/>
      <protection/>
    </xf>
    <xf numFmtId="19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1" fillId="0" borderId="17" xfId="65" applyFill="1" applyBorder="1" applyAlignment="1">
      <alignment horizontal="center" vertical="center" wrapText="1"/>
      <protection/>
    </xf>
    <xf numFmtId="0" fontId="1" fillId="0" borderId="14" xfId="65" applyFill="1" applyBorder="1" applyAlignment="1">
      <alignment horizontal="center" vertical="center" wrapText="1"/>
      <protection/>
    </xf>
    <xf numFmtId="49" fontId="1" fillId="0" borderId="10" xfId="65" applyNumberFormat="1" applyFill="1" applyBorder="1" applyAlignment="1">
      <alignment horizontal="center" vertical="center" wrapText="1"/>
      <protection/>
    </xf>
    <xf numFmtId="0" fontId="1" fillId="0" borderId="10" xfId="65" applyFill="1" applyBorder="1" applyAlignment="1">
      <alignment horizontal="center" vertical="center" wrapText="1"/>
      <protection/>
    </xf>
    <xf numFmtId="190" fontId="19" fillId="0" borderId="26" xfId="65" applyNumberFormat="1" applyFont="1" applyFill="1" applyBorder="1" applyAlignment="1" applyProtection="1">
      <alignment horizontal="center" vertical="center" wrapText="1"/>
      <protection/>
    </xf>
    <xf numFmtId="190" fontId="19" fillId="0" borderId="10" xfId="65" applyNumberFormat="1" applyFont="1" applyFill="1" applyBorder="1" applyAlignment="1" applyProtection="1">
      <alignment horizontal="center" vertical="center"/>
      <protection/>
    </xf>
    <xf numFmtId="191" fontId="19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0" xfId="60" applyAlignment="1">
      <alignment horizontal="center"/>
      <protection/>
    </xf>
    <xf numFmtId="0" fontId="0" fillId="0" borderId="0" xfId="60" applyFill="1" applyAlignment="1">
      <alignment horizontal="center"/>
      <protection/>
    </xf>
    <xf numFmtId="0" fontId="19" fillId="0" borderId="12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60" applyNumberFormat="1" applyFont="1" applyFill="1" applyBorder="1" applyAlignment="1">
      <alignment horizontal="center" vertical="center" wrapText="1"/>
      <protection/>
    </xf>
    <xf numFmtId="192" fontId="19" fillId="0" borderId="10" xfId="60" applyNumberFormat="1" applyFont="1" applyFill="1" applyBorder="1" applyAlignment="1">
      <alignment horizontal="center" vertical="center"/>
      <protection/>
    </xf>
    <xf numFmtId="193" fontId="19" fillId="0" borderId="10" xfId="60" applyNumberFormat="1" applyFont="1" applyFill="1" applyBorder="1" applyAlignment="1">
      <alignment horizontal="center" vertical="center"/>
      <protection/>
    </xf>
    <xf numFmtId="0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4" xfId="60" applyNumberFormat="1" applyFont="1" applyFill="1" applyBorder="1" applyAlignment="1" applyProtection="1">
      <alignment horizontal="center" vertical="center" wrapText="1"/>
      <protection/>
    </xf>
    <xf numFmtId="0" fontId="19" fillId="0" borderId="13" xfId="60" applyNumberFormat="1" applyFont="1" applyFill="1" applyBorder="1" applyAlignment="1" applyProtection="1">
      <alignment horizontal="center" vertical="center" wrapText="1"/>
      <protection/>
    </xf>
    <xf numFmtId="0" fontId="20" fillId="0" borderId="0" xfId="66" applyNumberFormat="1" applyFont="1" applyFill="1" applyAlignment="1" applyProtection="1">
      <alignment horizontal="center" vertical="center"/>
      <protection/>
    </xf>
    <xf numFmtId="0" fontId="19" fillId="0" borderId="27" xfId="66" applyFont="1" applyFill="1" applyBorder="1" applyAlignment="1">
      <alignment horizontal="left" vertical="center"/>
      <protection/>
    </xf>
    <xf numFmtId="0" fontId="19" fillId="2" borderId="27" xfId="66" applyFont="1" applyFill="1" applyBorder="1" applyAlignment="1">
      <alignment horizontal="left" vertical="center"/>
      <protection/>
    </xf>
    <xf numFmtId="0" fontId="19" fillId="0" borderId="10" xfId="66" applyNumberFormat="1" applyFont="1" applyFill="1" applyBorder="1" applyAlignment="1" applyProtection="1">
      <alignment horizontal="center" vertical="center"/>
      <protection/>
    </xf>
    <xf numFmtId="0" fontId="19" fillId="0" borderId="25" xfId="66" applyNumberFormat="1" applyFont="1" applyFill="1" applyBorder="1" applyAlignment="1" applyProtection="1">
      <alignment horizontal="center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49" fontId="19" fillId="0" borderId="10" xfId="59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0C0E50DD51360000E0530A0804CB2C68" xfId="58"/>
    <cellStyle name="常规_1、政府组成部门预算分析-基本支出" xfId="59"/>
    <cellStyle name="常规_40D129F20FD147A7BEB71C635229C749" xfId="60"/>
    <cellStyle name="常规_439B6D647C250158E0530A0804CC3FF1" xfId="61"/>
    <cellStyle name="常规_515BF58EC51C00A2E0530A09008B00A2" xfId="62"/>
    <cellStyle name="常规_515BF58EC51F00A2E0530A09008B00A2" xfId="63"/>
    <cellStyle name="常规_515BF58EC52100A2E0530A09008B00A2" xfId="64"/>
    <cellStyle name="常规_515BF58EC52A00A2E0530A09008B00A2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  <cellStyle name="着色 1" xfId="90"/>
    <cellStyle name="着色 2" xfId="91"/>
    <cellStyle name="着色 3" xfId="92"/>
    <cellStyle name="着色 4" xfId="93"/>
    <cellStyle name="着色 5" xfId="94"/>
    <cellStyle name="着色 6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33.50390625" style="5" customWidth="1"/>
    <col min="2" max="2" width="12.50390625" style="5" customWidth="1"/>
    <col min="3" max="3" width="23.375" style="5" customWidth="1"/>
    <col min="4" max="4" width="12.50390625" style="5" customWidth="1"/>
    <col min="5" max="5" width="11.625" style="5" customWidth="1"/>
    <col min="6" max="6" width="12.75390625" style="5" customWidth="1"/>
    <col min="7" max="9" width="14.75390625" style="5" customWidth="1"/>
    <col min="10" max="11" width="10.75390625" style="5" customWidth="1"/>
    <col min="12" max="12" width="11.875" style="5" customWidth="1"/>
    <col min="13" max="13" width="12.25390625" style="5" customWidth="1"/>
    <col min="14" max="14" width="13.25390625" style="5" customWidth="1"/>
    <col min="15" max="16384" width="6.875" style="5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3" t="s">
        <v>0</v>
      </c>
    </row>
    <row r="3" spans="1:14" ht="24.75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24.75" customHeight="1">
      <c r="A4" s="145" t="s">
        <v>137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3" t="s">
        <v>2</v>
      </c>
    </row>
    <row r="5" spans="1:14" ht="24.75" customHeight="1">
      <c r="A5" s="8" t="s">
        <v>3</v>
      </c>
      <c r="B5" s="9"/>
      <c r="C5" s="178" t="s">
        <v>4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7" ht="24.75" customHeight="1">
      <c r="A6" s="183" t="s">
        <v>5</v>
      </c>
      <c r="B6" s="183" t="s">
        <v>6</v>
      </c>
      <c r="C6" s="175" t="s">
        <v>7</v>
      </c>
      <c r="D6" s="185" t="s">
        <v>23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</row>
    <row r="7" spans="1:17" ht="24.75" customHeight="1">
      <c r="A7" s="176"/>
      <c r="B7" s="176"/>
      <c r="C7" s="176"/>
      <c r="D7" s="173" t="s">
        <v>8</v>
      </c>
      <c r="E7" s="181" t="s">
        <v>98</v>
      </c>
      <c r="F7" s="181"/>
      <c r="G7" s="181"/>
      <c r="H7" s="181"/>
      <c r="I7" s="181"/>
      <c r="J7" s="181"/>
      <c r="K7" s="184" t="s">
        <v>24</v>
      </c>
      <c r="L7" s="186" t="s">
        <v>135</v>
      </c>
      <c r="M7" s="173" t="s">
        <v>10</v>
      </c>
      <c r="N7" s="173" t="s">
        <v>11</v>
      </c>
      <c r="O7" s="12"/>
      <c r="P7" s="12"/>
      <c r="Q7" s="12"/>
    </row>
    <row r="8" spans="1:18" ht="24.75" customHeight="1">
      <c r="A8" s="177"/>
      <c r="B8" s="176"/>
      <c r="C8" s="177"/>
      <c r="D8" s="174"/>
      <c r="E8" s="13" t="s">
        <v>12</v>
      </c>
      <c r="F8" s="13" t="s">
        <v>13</v>
      </c>
      <c r="G8" s="126" t="s">
        <v>96</v>
      </c>
      <c r="H8" s="13" t="s">
        <v>25</v>
      </c>
      <c r="I8" s="126" t="s">
        <v>26</v>
      </c>
      <c r="J8" s="13" t="s">
        <v>27</v>
      </c>
      <c r="K8" s="184"/>
      <c r="L8" s="174"/>
      <c r="M8" s="174"/>
      <c r="N8" s="174"/>
      <c r="O8" s="12"/>
      <c r="P8" s="12"/>
      <c r="Q8" s="12"/>
      <c r="R8" s="12"/>
    </row>
    <row r="9" spans="1:14" s="12" customFormat="1" ht="24.75" customHeight="1">
      <c r="A9" s="14" t="s">
        <v>97</v>
      </c>
      <c r="B9" s="141">
        <v>59851533</v>
      </c>
      <c r="C9" s="73" t="s">
        <v>14</v>
      </c>
      <c r="D9" s="142">
        <v>46103670</v>
      </c>
      <c r="E9" s="142">
        <v>46103670</v>
      </c>
      <c r="F9" s="142">
        <v>46103670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s="12" customFormat="1" ht="24.75" customHeight="1">
      <c r="A10" s="16" t="s">
        <v>15</v>
      </c>
      <c r="B10" s="141">
        <v>56633533</v>
      </c>
      <c r="C10" s="75" t="s">
        <v>16</v>
      </c>
      <c r="D10" s="142">
        <v>27668494</v>
      </c>
      <c r="E10" s="142">
        <v>27668494</v>
      </c>
      <c r="F10" s="142">
        <v>27668494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1:14" s="12" customFormat="1" ht="24.75" customHeight="1">
      <c r="A11" s="143" t="s">
        <v>95</v>
      </c>
      <c r="B11" s="141">
        <v>3218000</v>
      </c>
      <c r="C11" s="76" t="s">
        <v>17</v>
      </c>
      <c r="D11" s="142">
        <v>5021974</v>
      </c>
      <c r="E11" s="142">
        <v>5021974</v>
      </c>
      <c r="F11" s="142">
        <v>5021974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1:14" s="12" customFormat="1" ht="24.75" customHeight="1">
      <c r="A12" s="16" t="s">
        <v>28</v>
      </c>
      <c r="B12" s="141">
        <v>0</v>
      </c>
      <c r="C12" s="76" t="s">
        <v>18</v>
      </c>
      <c r="D12" s="142">
        <v>13413202</v>
      </c>
      <c r="E12" s="142">
        <v>13413202</v>
      </c>
      <c r="F12" s="142">
        <v>13413202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1:14" s="12" customFormat="1" ht="24.75" customHeight="1">
      <c r="A13" s="127" t="s">
        <v>94</v>
      </c>
      <c r="B13" s="141">
        <v>0</v>
      </c>
      <c r="C13" s="76" t="s">
        <v>19</v>
      </c>
      <c r="D13" s="142">
        <v>13747863</v>
      </c>
      <c r="E13" s="142">
        <v>13747863</v>
      </c>
      <c r="F13" s="142">
        <v>10529863</v>
      </c>
      <c r="G13" s="142">
        <v>3218000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1:14" s="12" customFormat="1" ht="24.75" customHeight="1">
      <c r="A14" s="127" t="s">
        <v>99</v>
      </c>
      <c r="B14" s="141">
        <v>0</v>
      </c>
      <c r="C14" s="76" t="s">
        <v>55</v>
      </c>
      <c r="D14" s="142">
        <v>11630339</v>
      </c>
      <c r="E14" s="142">
        <v>11630339</v>
      </c>
      <c r="F14" s="142">
        <v>9519339</v>
      </c>
      <c r="G14" s="142">
        <v>2111000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s="12" customFormat="1" ht="24.75" customHeight="1">
      <c r="A15" s="14" t="s">
        <v>29</v>
      </c>
      <c r="B15" s="144">
        <v>0</v>
      </c>
      <c r="C15" s="77" t="s">
        <v>56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1:14" s="12" customFormat="1" ht="24.75" customHeight="1">
      <c r="A16" s="14" t="s">
        <v>133</v>
      </c>
      <c r="B16" s="17">
        <v>0</v>
      </c>
      <c r="C16" s="72" t="s">
        <v>57</v>
      </c>
      <c r="D16" s="17">
        <v>410000</v>
      </c>
      <c r="E16" s="17">
        <v>410000</v>
      </c>
      <c r="F16" s="17">
        <v>60000</v>
      </c>
      <c r="G16" s="17">
        <v>350000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2" customFormat="1" ht="24.75" customHeight="1">
      <c r="A17" s="14" t="s">
        <v>30</v>
      </c>
      <c r="B17" s="144">
        <v>0</v>
      </c>
      <c r="C17" s="72" t="s">
        <v>58</v>
      </c>
      <c r="D17" s="17">
        <v>1707524</v>
      </c>
      <c r="E17" s="17">
        <v>1707524</v>
      </c>
      <c r="F17" s="17">
        <v>950524</v>
      </c>
      <c r="G17" s="17">
        <v>757000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s="12" customFormat="1" ht="24.75" customHeight="1">
      <c r="A18" s="14" t="s">
        <v>31</v>
      </c>
      <c r="B18" s="144">
        <v>0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ht="24.75" customHeight="1">
      <c r="A19" s="14"/>
      <c r="B19" s="15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2"/>
    </row>
    <row r="20" spans="1:16" ht="24.75" customHeight="1">
      <c r="A20" s="14"/>
      <c r="B20" s="15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</row>
    <row r="21" spans="1:15" s="12" customFormat="1" ht="24.75" customHeight="1">
      <c r="A21" s="10" t="s">
        <v>20</v>
      </c>
      <c r="B21" s="144">
        <v>59851533</v>
      </c>
      <c r="C21" s="11" t="s">
        <v>21</v>
      </c>
      <c r="D21" s="144">
        <v>59851533</v>
      </c>
      <c r="E21" s="144">
        <v>59851533</v>
      </c>
      <c r="F21" s="144">
        <v>56633533</v>
      </c>
      <c r="G21" s="144">
        <v>3218000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8"/>
    </row>
    <row r="22" spans="1:14" ht="24" customHeight="1">
      <c r="A22" s="19"/>
      <c r="B22" s="12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1.25">
      <c r="B23" s="12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1.25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3:14" ht="11.25">
      <c r="C25" s="12"/>
      <c r="D25" s="12"/>
      <c r="E25" s="12"/>
      <c r="F25" s="12"/>
      <c r="G25" s="12"/>
      <c r="H25" s="12"/>
      <c r="I25" s="12"/>
      <c r="J25" s="12"/>
      <c r="K25" s="12"/>
      <c r="M25" s="12"/>
      <c r="N25" s="12"/>
    </row>
    <row r="26" spans="3:14" ht="11.25"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5:14" ht="11.25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5:14" ht="11.25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5:14" ht="11.2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1.2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1.25">
      <c r="A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4:14" ht="11.2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 ht="11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3" ht="11.25">
      <c r="D34" s="12"/>
      <c r="E34" s="12"/>
      <c r="F34" s="12"/>
      <c r="G34" s="12"/>
      <c r="H34" s="12"/>
      <c r="I34" s="12"/>
      <c r="J34" s="12"/>
      <c r="K34" s="12"/>
      <c r="M34" s="12"/>
    </row>
    <row r="35" spans="4:13" ht="11.25">
      <c r="D35" s="12"/>
      <c r="E35" s="12"/>
      <c r="F35" s="12"/>
      <c r="G35" s="12"/>
      <c r="H35" s="12"/>
      <c r="I35" s="12"/>
      <c r="J35" s="12"/>
      <c r="K35" s="12"/>
      <c r="M35" s="12"/>
    </row>
    <row r="36" spans="5:13" ht="11.25">
      <c r="E36" s="12"/>
      <c r="F36" s="12"/>
      <c r="G36" s="12"/>
      <c r="H36" s="12"/>
      <c r="I36" s="12"/>
      <c r="J36" s="12"/>
      <c r="K36" s="12"/>
      <c r="M36" s="12"/>
    </row>
    <row r="37" spans="4:13" ht="11.2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1.25">
      <c r="D38" s="12"/>
      <c r="E38" s="12"/>
      <c r="F38" s="12"/>
      <c r="G38" s="12"/>
      <c r="H38" s="12"/>
      <c r="I38" s="12"/>
      <c r="L38" s="12"/>
      <c r="M38" s="12"/>
    </row>
    <row r="39" spans="4:13" ht="11.25">
      <c r="D39" s="12"/>
      <c r="E39" s="12"/>
      <c r="F39" s="12"/>
      <c r="G39" s="12"/>
      <c r="H39" s="12"/>
      <c r="I39" s="12"/>
      <c r="L39" s="12"/>
      <c r="M39" s="12"/>
    </row>
    <row r="40" spans="12:13" ht="11.25">
      <c r="L40" s="12"/>
      <c r="M40" s="12"/>
    </row>
  </sheetData>
  <sheetProtection formatCells="0" formatColumns="0" formatRows="0"/>
  <mergeCells count="12"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50390625" style="27" customWidth="1"/>
    <col min="4" max="4" width="12.375" style="27" customWidth="1"/>
    <col min="5" max="5" width="18.50390625" style="27" customWidth="1"/>
    <col min="6" max="16" width="15.50390625" style="27" customWidth="1"/>
    <col min="17" max="16384" width="6.875" style="27" customWidth="1"/>
  </cols>
  <sheetData>
    <row r="1" spans="1:16" ht="25.5" customHeight="1">
      <c r="A1" s="21"/>
      <c r="B1" s="21"/>
      <c r="C1" s="22"/>
      <c r="D1" s="23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6" t="s">
        <v>32</v>
      </c>
    </row>
    <row r="2" spans="1:16" ht="25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25.5" customHeight="1">
      <c r="A3" s="28"/>
      <c r="B3" s="28"/>
      <c r="C3" s="22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9" t="s">
        <v>2</v>
      </c>
    </row>
    <row r="4" spans="1:16" ht="20.25" customHeight="1">
      <c r="A4" s="138" t="s">
        <v>34</v>
      </c>
      <c r="B4" s="138"/>
      <c r="C4" s="138"/>
      <c r="D4" s="193" t="s">
        <v>35</v>
      </c>
      <c r="E4" s="193" t="s">
        <v>36</v>
      </c>
      <c r="F4" s="194" t="s">
        <v>22</v>
      </c>
      <c r="G4" s="187" t="s">
        <v>98</v>
      </c>
      <c r="H4" s="188"/>
      <c r="I4" s="188"/>
      <c r="J4" s="188"/>
      <c r="K4" s="188"/>
      <c r="L4" s="189"/>
      <c r="M4" s="190" t="s">
        <v>24</v>
      </c>
      <c r="N4" s="195" t="s">
        <v>9</v>
      </c>
      <c r="O4" s="140" t="s">
        <v>10</v>
      </c>
      <c r="P4" s="193" t="s">
        <v>11</v>
      </c>
    </row>
    <row r="5" spans="1:16" ht="24.75" customHeight="1">
      <c r="A5" s="30" t="s">
        <v>37</v>
      </c>
      <c r="B5" s="31" t="s">
        <v>38</v>
      </c>
      <c r="C5" s="31" t="s">
        <v>39</v>
      </c>
      <c r="D5" s="139"/>
      <c r="E5" s="193"/>
      <c r="F5" s="193"/>
      <c r="G5" s="32" t="s">
        <v>12</v>
      </c>
      <c r="H5" s="33" t="s">
        <v>13</v>
      </c>
      <c r="I5" s="34" t="s">
        <v>96</v>
      </c>
      <c r="J5" s="34" t="s">
        <v>25</v>
      </c>
      <c r="K5" s="34" t="s">
        <v>26</v>
      </c>
      <c r="L5" s="128" t="s">
        <v>41</v>
      </c>
      <c r="M5" s="191"/>
      <c r="N5" s="137"/>
      <c r="O5" s="137"/>
      <c r="P5" s="193"/>
    </row>
    <row r="6" spans="1:16" ht="20.25" customHeight="1">
      <c r="A6" s="35" t="s">
        <v>40</v>
      </c>
      <c r="B6" s="36" t="s">
        <v>40</v>
      </c>
      <c r="C6" s="37" t="s">
        <v>40</v>
      </c>
      <c r="D6" s="38" t="s">
        <v>40</v>
      </c>
      <c r="E6" s="39" t="s">
        <v>40</v>
      </c>
      <c r="F6" s="40">
        <v>1</v>
      </c>
      <c r="G6" s="41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</row>
    <row r="7" spans="1:17" s="149" customFormat="1" ht="19.5" customHeight="1">
      <c r="A7" s="146"/>
      <c r="B7" s="146"/>
      <c r="C7" s="146"/>
      <c r="D7" s="146"/>
      <c r="E7" s="146" t="s">
        <v>8</v>
      </c>
      <c r="F7" s="147">
        <f aca="true" t="shared" si="0" ref="F7:P7">F8</f>
        <v>59851533</v>
      </c>
      <c r="G7" s="147">
        <f t="shared" si="0"/>
        <v>59851533</v>
      </c>
      <c r="H7" s="147">
        <f t="shared" si="0"/>
        <v>56633533</v>
      </c>
      <c r="I7" s="147">
        <f t="shared" si="0"/>
        <v>3218000</v>
      </c>
      <c r="J7" s="147">
        <f t="shared" si="0"/>
        <v>0</v>
      </c>
      <c r="K7" s="147">
        <f t="shared" si="0"/>
        <v>0</v>
      </c>
      <c r="L7" s="147">
        <f t="shared" si="0"/>
        <v>0</v>
      </c>
      <c r="M7" s="147">
        <f t="shared" si="0"/>
        <v>0</v>
      </c>
      <c r="N7" s="147">
        <f t="shared" si="0"/>
        <v>0</v>
      </c>
      <c r="O7" s="147">
        <f t="shared" si="0"/>
        <v>0</v>
      </c>
      <c r="P7" s="148">
        <f t="shared" si="0"/>
        <v>0</v>
      </c>
      <c r="Q7" s="42"/>
    </row>
    <row r="8" spans="1:16" ht="19.5" customHeight="1">
      <c r="A8" s="146"/>
      <c r="B8" s="146"/>
      <c r="C8" s="146"/>
      <c r="D8" s="146" t="s">
        <v>138</v>
      </c>
      <c r="E8" s="146" t="s">
        <v>136</v>
      </c>
      <c r="F8" s="147">
        <f aca="true" t="shared" si="1" ref="F8:P8">F9+F20+F28+F38+F46+F57+F65+F67+F76+F81</f>
        <v>59851533</v>
      </c>
      <c r="G8" s="147">
        <f t="shared" si="1"/>
        <v>59851533</v>
      </c>
      <c r="H8" s="147">
        <f t="shared" si="1"/>
        <v>56633533</v>
      </c>
      <c r="I8" s="147">
        <f t="shared" si="1"/>
        <v>3218000</v>
      </c>
      <c r="J8" s="147">
        <f t="shared" si="1"/>
        <v>0</v>
      </c>
      <c r="K8" s="147">
        <f t="shared" si="1"/>
        <v>0</v>
      </c>
      <c r="L8" s="147">
        <f t="shared" si="1"/>
        <v>0</v>
      </c>
      <c r="M8" s="147">
        <f t="shared" si="1"/>
        <v>0</v>
      </c>
      <c r="N8" s="147">
        <f t="shared" si="1"/>
        <v>0</v>
      </c>
      <c r="O8" s="147">
        <f t="shared" si="1"/>
        <v>0</v>
      </c>
      <c r="P8" s="148">
        <f t="shared" si="1"/>
        <v>0</v>
      </c>
    </row>
    <row r="9" spans="1:16" ht="19.5" customHeight="1">
      <c r="A9" s="146"/>
      <c r="B9" s="146"/>
      <c r="C9" s="146"/>
      <c r="D9" s="146" t="s">
        <v>139</v>
      </c>
      <c r="E9" s="146" t="s">
        <v>140</v>
      </c>
      <c r="F9" s="147">
        <f aca="true" t="shared" si="2" ref="F9:P9">SUM(F10:F19)</f>
        <v>21131981</v>
      </c>
      <c r="G9" s="147">
        <f t="shared" si="2"/>
        <v>21131981</v>
      </c>
      <c r="H9" s="147">
        <f t="shared" si="2"/>
        <v>20621981</v>
      </c>
      <c r="I9" s="147">
        <f t="shared" si="2"/>
        <v>510000</v>
      </c>
      <c r="J9" s="147">
        <f t="shared" si="2"/>
        <v>0</v>
      </c>
      <c r="K9" s="147">
        <f t="shared" si="2"/>
        <v>0</v>
      </c>
      <c r="L9" s="147">
        <f t="shared" si="2"/>
        <v>0</v>
      </c>
      <c r="M9" s="147">
        <f t="shared" si="2"/>
        <v>0</v>
      </c>
      <c r="N9" s="147">
        <f t="shared" si="2"/>
        <v>0</v>
      </c>
      <c r="O9" s="147">
        <f t="shared" si="2"/>
        <v>0</v>
      </c>
      <c r="P9" s="148">
        <f t="shared" si="2"/>
        <v>0</v>
      </c>
    </row>
    <row r="10" spans="1:16" ht="19.5" customHeight="1">
      <c r="A10" s="146" t="s">
        <v>141</v>
      </c>
      <c r="B10" s="146" t="s">
        <v>142</v>
      </c>
      <c r="C10" s="146" t="s">
        <v>143</v>
      </c>
      <c r="D10" s="146" t="s">
        <v>144</v>
      </c>
      <c r="E10" s="146" t="s">
        <v>145</v>
      </c>
      <c r="F10" s="147">
        <v>8201401</v>
      </c>
      <c r="G10" s="147">
        <v>8201401</v>
      </c>
      <c r="H10" s="147">
        <v>8201401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8">
        <v>0</v>
      </c>
    </row>
    <row r="11" spans="1:16" ht="19.5" customHeight="1">
      <c r="A11" s="146" t="s">
        <v>141</v>
      </c>
      <c r="B11" s="146" t="s">
        <v>142</v>
      </c>
      <c r="C11" s="146" t="s">
        <v>146</v>
      </c>
      <c r="D11" s="146" t="s">
        <v>144</v>
      </c>
      <c r="E11" s="146" t="s">
        <v>147</v>
      </c>
      <c r="F11" s="147">
        <v>1920000</v>
      </c>
      <c r="G11" s="147">
        <v>1920000</v>
      </c>
      <c r="H11" s="147">
        <v>1920000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8">
        <v>0</v>
      </c>
    </row>
    <row r="12" spans="1:16" ht="19.5" customHeight="1">
      <c r="A12" s="146" t="s">
        <v>141</v>
      </c>
      <c r="B12" s="146" t="s">
        <v>142</v>
      </c>
      <c r="C12" s="146" t="s">
        <v>148</v>
      </c>
      <c r="D12" s="146" t="s">
        <v>144</v>
      </c>
      <c r="E12" s="146" t="s">
        <v>149</v>
      </c>
      <c r="F12" s="147">
        <v>1600000</v>
      </c>
      <c r="G12" s="147">
        <v>1600000</v>
      </c>
      <c r="H12" s="147">
        <v>1290000</v>
      </c>
      <c r="I12" s="147">
        <v>310000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8">
        <v>0</v>
      </c>
    </row>
    <row r="13" spans="1:16" ht="19.5" customHeight="1">
      <c r="A13" s="146" t="s">
        <v>141</v>
      </c>
      <c r="B13" s="146" t="s">
        <v>142</v>
      </c>
      <c r="C13" s="146" t="s">
        <v>150</v>
      </c>
      <c r="D13" s="146" t="s">
        <v>144</v>
      </c>
      <c r="E13" s="146" t="s">
        <v>151</v>
      </c>
      <c r="F13" s="147">
        <v>3950000</v>
      </c>
      <c r="G13" s="147">
        <v>3950000</v>
      </c>
      <c r="H13" s="147">
        <v>3750000</v>
      </c>
      <c r="I13" s="147">
        <v>200000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8">
        <v>0</v>
      </c>
    </row>
    <row r="14" spans="1:16" ht="19.5" customHeight="1">
      <c r="A14" s="146" t="s">
        <v>141</v>
      </c>
      <c r="B14" s="146" t="s">
        <v>142</v>
      </c>
      <c r="C14" s="146" t="s">
        <v>152</v>
      </c>
      <c r="D14" s="146" t="s">
        <v>144</v>
      </c>
      <c r="E14" s="146" t="s">
        <v>153</v>
      </c>
      <c r="F14" s="147">
        <v>50000</v>
      </c>
      <c r="G14" s="147">
        <v>50000</v>
      </c>
      <c r="H14" s="147">
        <v>50000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8">
        <v>0</v>
      </c>
    </row>
    <row r="15" spans="1:16" ht="19.5" customHeight="1">
      <c r="A15" s="146" t="s">
        <v>141</v>
      </c>
      <c r="B15" s="146" t="s">
        <v>142</v>
      </c>
      <c r="C15" s="146" t="s">
        <v>154</v>
      </c>
      <c r="D15" s="146" t="s">
        <v>144</v>
      </c>
      <c r="E15" s="146" t="s">
        <v>155</v>
      </c>
      <c r="F15" s="147">
        <v>913949</v>
      </c>
      <c r="G15" s="147">
        <v>913949</v>
      </c>
      <c r="H15" s="147">
        <v>913949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8">
        <v>0</v>
      </c>
    </row>
    <row r="16" spans="1:16" ht="19.5" customHeight="1">
      <c r="A16" s="146" t="s">
        <v>156</v>
      </c>
      <c r="B16" s="146" t="s">
        <v>150</v>
      </c>
      <c r="C16" s="146" t="s">
        <v>143</v>
      </c>
      <c r="D16" s="146" t="s">
        <v>144</v>
      </c>
      <c r="E16" s="146" t="s">
        <v>157</v>
      </c>
      <c r="F16" s="147">
        <v>2863400</v>
      </c>
      <c r="G16" s="147">
        <v>2863400</v>
      </c>
      <c r="H16" s="147">
        <v>2863400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8">
        <v>0</v>
      </c>
    </row>
    <row r="17" spans="1:16" ht="19.5" customHeight="1">
      <c r="A17" s="146" t="s">
        <v>158</v>
      </c>
      <c r="B17" s="146" t="s">
        <v>159</v>
      </c>
      <c r="C17" s="146" t="s">
        <v>143</v>
      </c>
      <c r="D17" s="146" t="s">
        <v>144</v>
      </c>
      <c r="E17" s="146" t="s">
        <v>160</v>
      </c>
      <c r="F17" s="147">
        <v>539947</v>
      </c>
      <c r="G17" s="147">
        <v>539947</v>
      </c>
      <c r="H17" s="147">
        <v>539947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8">
        <v>0</v>
      </c>
    </row>
    <row r="18" spans="1:16" ht="19.5" customHeight="1">
      <c r="A18" s="146" t="s">
        <v>158</v>
      </c>
      <c r="B18" s="146" t="s">
        <v>159</v>
      </c>
      <c r="C18" s="146" t="s">
        <v>161</v>
      </c>
      <c r="D18" s="146" t="s">
        <v>144</v>
      </c>
      <c r="E18" s="146" t="s">
        <v>162</v>
      </c>
      <c r="F18" s="147">
        <v>378425</v>
      </c>
      <c r="G18" s="147">
        <v>378425</v>
      </c>
      <c r="H18" s="147">
        <v>378425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8">
        <v>0</v>
      </c>
    </row>
    <row r="19" spans="1:16" ht="19.5" customHeight="1">
      <c r="A19" s="146" t="s">
        <v>163</v>
      </c>
      <c r="B19" s="146" t="s">
        <v>146</v>
      </c>
      <c r="C19" s="146" t="s">
        <v>143</v>
      </c>
      <c r="D19" s="146" t="s">
        <v>144</v>
      </c>
      <c r="E19" s="146" t="s">
        <v>164</v>
      </c>
      <c r="F19" s="147">
        <v>714859</v>
      </c>
      <c r="G19" s="147">
        <v>714859</v>
      </c>
      <c r="H19" s="147">
        <v>714859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8">
        <v>0</v>
      </c>
    </row>
    <row r="20" spans="1:16" ht="19.5" customHeight="1">
      <c r="A20" s="146"/>
      <c r="B20" s="146"/>
      <c r="C20" s="146"/>
      <c r="D20" s="146" t="s">
        <v>165</v>
      </c>
      <c r="E20" s="146" t="s">
        <v>166</v>
      </c>
      <c r="F20" s="147">
        <f aca="true" t="shared" si="3" ref="F20:P20">SUM(F21:F27)</f>
        <v>1319300</v>
      </c>
      <c r="G20" s="147">
        <f t="shared" si="3"/>
        <v>1319300</v>
      </c>
      <c r="H20" s="147">
        <f t="shared" si="3"/>
        <v>1319300</v>
      </c>
      <c r="I20" s="147">
        <f t="shared" si="3"/>
        <v>0</v>
      </c>
      <c r="J20" s="147">
        <f t="shared" si="3"/>
        <v>0</v>
      </c>
      <c r="K20" s="147">
        <f t="shared" si="3"/>
        <v>0</v>
      </c>
      <c r="L20" s="147">
        <f t="shared" si="3"/>
        <v>0</v>
      </c>
      <c r="M20" s="147">
        <f t="shared" si="3"/>
        <v>0</v>
      </c>
      <c r="N20" s="147">
        <f t="shared" si="3"/>
        <v>0</v>
      </c>
      <c r="O20" s="147">
        <f t="shared" si="3"/>
        <v>0</v>
      </c>
      <c r="P20" s="148">
        <f t="shared" si="3"/>
        <v>0</v>
      </c>
    </row>
    <row r="21" spans="1:16" ht="19.5" customHeight="1">
      <c r="A21" s="146" t="s">
        <v>141</v>
      </c>
      <c r="B21" s="146" t="s">
        <v>142</v>
      </c>
      <c r="C21" s="146" t="s">
        <v>152</v>
      </c>
      <c r="D21" s="146" t="s">
        <v>167</v>
      </c>
      <c r="E21" s="146" t="s">
        <v>153</v>
      </c>
      <c r="F21" s="147">
        <v>160000</v>
      </c>
      <c r="G21" s="147">
        <v>160000</v>
      </c>
      <c r="H21" s="147">
        <v>160000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8">
        <v>0</v>
      </c>
    </row>
    <row r="22" spans="1:16" ht="19.5" customHeight="1">
      <c r="A22" s="146" t="s">
        <v>141</v>
      </c>
      <c r="B22" s="146" t="s">
        <v>142</v>
      </c>
      <c r="C22" s="146" t="s">
        <v>168</v>
      </c>
      <c r="D22" s="146" t="s">
        <v>167</v>
      </c>
      <c r="E22" s="146" t="s">
        <v>169</v>
      </c>
      <c r="F22" s="147">
        <v>805358</v>
      </c>
      <c r="G22" s="147">
        <v>805358</v>
      </c>
      <c r="H22" s="147">
        <v>805358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8">
        <v>0</v>
      </c>
    </row>
    <row r="23" spans="1:16" ht="19.5" customHeight="1">
      <c r="A23" s="146" t="s">
        <v>141</v>
      </c>
      <c r="B23" s="146" t="s">
        <v>142</v>
      </c>
      <c r="C23" s="146" t="s">
        <v>154</v>
      </c>
      <c r="D23" s="146" t="s">
        <v>167</v>
      </c>
      <c r="E23" s="146" t="s">
        <v>155</v>
      </c>
      <c r="F23" s="147">
        <v>105319</v>
      </c>
      <c r="G23" s="147">
        <v>105319</v>
      </c>
      <c r="H23" s="147">
        <v>105319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8">
        <v>0</v>
      </c>
    </row>
    <row r="24" spans="1:16" ht="19.5" customHeight="1">
      <c r="A24" s="146" t="s">
        <v>156</v>
      </c>
      <c r="B24" s="146" t="s">
        <v>150</v>
      </c>
      <c r="C24" s="146" t="s">
        <v>146</v>
      </c>
      <c r="D24" s="146" t="s">
        <v>167</v>
      </c>
      <c r="E24" s="146" t="s">
        <v>170</v>
      </c>
      <c r="F24" s="147">
        <v>84895</v>
      </c>
      <c r="G24" s="147">
        <v>84895</v>
      </c>
      <c r="H24" s="147">
        <v>84895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8">
        <v>0</v>
      </c>
    </row>
    <row r="25" spans="1:16" ht="19.5" customHeight="1">
      <c r="A25" s="146" t="s">
        <v>158</v>
      </c>
      <c r="B25" s="146" t="s">
        <v>159</v>
      </c>
      <c r="C25" s="146" t="s">
        <v>146</v>
      </c>
      <c r="D25" s="146" t="s">
        <v>167</v>
      </c>
      <c r="E25" s="146" t="s">
        <v>171</v>
      </c>
      <c r="F25" s="147">
        <v>42970</v>
      </c>
      <c r="G25" s="147">
        <v>42970</v>
      </c>
      <c r="H25" s="147">
        <v>42970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8">
        <v>0</v>
      </c>
    </row>
    <row r="26" spans="1:16" ht="19.5" customHeight="1">
      <c r="A26" s="146" t="s">
        <v>158</v>
      </c>
      <c r="B26" s="146" t="s">
        <v>159</v>
      </c>
      <c r="C26" s="146" t="s">
        <v>161</v>
      </c>
      <c r="D26" s="146" t="s">
        <v>167</v>
      </c>
      <c r="E26" s="146" t="s">
        <v>162</v>
      </c>
      <c r="F26" s="147">
        <v>34819</v>
      </c>
      <c r="G26" s="147">
        <v>34819</v>
      </c>
      <c r="H26" s="147">
        <v>34819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8">
        <v>0</v>
      </c>
    </row>
    <row r="27" spans="1:16" ht="19.5" customHeight="1">
      <c r="A27" s="146" t="s">
        <v>163</v>
      </c>
      <c r="B27" s="146" t="s">
        <v>146</v>
      </c>
      <c r="C27" s="146" t="s">
        <v>143</v>
      </c>
      <c r="D27" s="146" t="s">
        <v>167</v>
      </c>
      <c r="E27" s="146" t="s">
        <v>164</v>
      </c>
      <c r="F27" s="147">
        <v>85939</v>
      </c>
      <c r="G27" s="147">
        <v>85939</v>
      </c>
      <c r="H27" s="147">
        <v>85939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8">
        <v>0</v>
      </c>
    </row>
    <row r="28" spans="1:16" ht="19.5" customHeight="1">
      <c r="A28" s="146"/>
      <c r="B28" s="146"/>
      <c r="C28" s="146"/>
      <c r="D28" s="146" t="s">
        <v>172</v>
      </c>
      <c r="E28" s="146" t="s">
        <v>173</v>
      </c>
      <c r="F28" s="147">
        <f aca="true" t="shared" si="4" ref="F28:P28">SUM(F29:F37)</f>
        <v>3417867</v>
      </c>
      <c r="G28" s="147">
        <f t="shared" si="4"/>
        <v>3417867</v>
      </c>
      <c r="H28" s="147">
        <f t="shared" si="4"/>
        <v>2926867</v>
      </c>
      <c r="I28" s="147">
        <f t="shared" si="4"/>
        <v>491000</v>
      </c>
      <c r="J28" s="147">
        <f t="shared" si="4"/>
        <v>0</v>
      </c>
      <c r="K28" s="147">
        <f t="shared" si="4"/>
        <v>0</v>
      </c>
      <c r="L28" s="147">
        <f t="shared" si="4"/>
        <v>0</v>
      </c>
      <c r="M28" s="147">
        <f t="shared" si="4"/>
        <v>0</v>
      </c>
      <c r="N28" s="147">
        <f t="shared" si="4"/>
        <v>0</v>
      </c>
      <c r="O28" s="147">
        <f t="shared" si="4"/>
        <v>0</v>
      </c>
      <c r="P28" s="148">
        <f t="shared" si="4"/>
        <v>0</v>
      </c>
    </row>
    <row r="29" spans="1:16" ht="19.5" customHeight="1">
      <c r="A29" s="146" t="s">
        <v>141</v>
      </c>
      <c r="B29" s="146" t="s">
        <v>142</v>
      </c>
      <c r="C29" s="146" t="s">
        <v>143</v>
      </c>
      <c r="D29" s="146" t="s">
        <v>174</v>
      </c>
      <c r="E29" s="146" t="s">
        <v>145</v>
      </c>
      <c r="F29" s="147">
        <v>2434068</v>
      </c>
      <c r="G29" s="147">
        <v>2434068</v>
      </c>
      <c r="H29" s="147">
        <v>2434068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8">
        <v>0</v>
      </c>
    </row>
    <row r="30" spans="1:16" ht="19.5" customHeight="1">
      <c r="A30" s="146" t="s">
        <v>141</v>
      </c>
      <c r="B30" s="146" t="s">
        <v>142</v>
      </c>
      <c r="C30" s="146" t="s">
        <v>146</v>
      </c>
      <c r="D30" s="146" t="s">
        <v>174</v>
      </c>
      <c r="E30" s="146" t="s">
        <v>147</v>
      </c>
      <c r="F30" s="147">
        <v>100000</v>
      </c>
      <c r="G30" s="147">
        <v>100000</v>
      </c>
      <c r="H30" s="147">
        <v>0</v>
      </c>
      <c r="I30" s="147">
        <v>100000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8">
        <v>0</v>
      </c>
    </row>
    <row r="31" spans="1:16" ht="19.5" customHeight="1">
      <c r="A31" s="146" t="s">
        <v>141</v>
      </c>
      <c r="B31" s="146" t="s">
        <v>142</v>
      </c>
      <c r="C31" s="146" t="s">
        <v>150</v>
      </c>
      <c r="D31" s="146" t="s">
        <v>174</v>
      </c>
      <c r="E31" s="146" t="s">
        <v>151</v>
      </c>
      <c r="F31" s="147">
        <v>290000</v>
      </c>
      <c r="G31" s="147">
        <v>290000</v>
      </c>
      <c r="H31" s="147">
        <v>0</v>
      </c>
      <c r="I31" s="147">
        <v>290000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8">
        <v>0</v>
      </c>
    </row>
    <row r="32" spans="1:16" ht="19.5" customHeight="1">
      <c r="A32" s="146" t="s">
        <v>141</v>
      </c>
      <c r="B32" s="146" t="s">
        <v>142</v>
      </c>
      <c r="C32" s="146" t="s">
        <v>175</v>
      </c>
      <c r="D32" s="146" t="s">
        <v>174</v>
      </c>
      <c r="E32" s="146" t="s">
        <v>176</v>
      </c>
      <c r="F32" s="147">
        <v>30000</v>
      </c>
      <c r="G32" s="147">
        <v>30000</v>
      </c>
      <c r="H32" s="147">
        <v>0</v>
      </c>
      <c r="I32" s="147">
        <v>30000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8">
        <v>0</v>
      </c>
    </row>
    <row r="33" spans="1:16" ht="19.5" customHeight="1">
      <c r="A33" s="146" t="s">
        <v>141</v>
      </c>
      <c r="B33" s="146" t="s">
        <v>142</v>
      </c>
      <c r="C33" s="146" t="s">
        <v>154</v>
      </c>
      <c r="D33" s="146" t="s">
        <v>174</v>
      </c>
      <c r="E33" s="146" t="s">
        <v>155</v>
      </c>
      <c r="F33" s="147">
        <v>102579</v>
      </c>
      <c r="G33" s="147">
        <v>102579</v>
      </c>
      <c r="H33" s="147">
        <v>31579</v>
      </c>
      <c r="I33" s="147">
        <v>71000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8">
        <v>0</v>
      </c>
    </row>
    <row r="34" spans="1:16" ht="19.5" customHeight="1">
      <c r="A34" s="146" t="s">
        <v>156</v>
      </c>
      <c r="B34" s="146" t="s">
        <v>150</v>
      </c>
      <c r="C34" s="146" t="s">
        <v>143</v>
      </c>
      <c r="D34" s="146" t="s">
        <v>174</v>
      </c>
      <c r="E34" s="146" t="s">
        <v>157</v>
      </c>
      <c r="F34" s="147">
        <v>59240</v>
      </c>
      <c r="G34" s="147">
        <v>59240</v>
      </c>
      <c r="H34" s="147">
        <v>59240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8">
        <v>0</v>
      </c>
    </row>
    <row r="35" spans="1:16" ht="19.5" customHeight="1">
      <c r="A35" s="146" t="s">
        <v>158</v>
      </c>
      <c r="B35" s="146" t="s">
        <v>159</v>
      </c>
      <c r="C35" s="146" t="s">
        <v>143</v>
      </c>
      <c r="D35" s="146" t="s">
        <v>174</v>
      </c>
      <c r="E35" s="146" t="s">
        <v>160</v>
      </c>
      <c r="F35" s="147">
        <v>107775</v>
      </c>
      <c r="G35" s="147">
        <v>107775</v>
      </c>
      <c r="H35" s="147">
        <v>107775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8">
        <v>0</v>
      </c>
    </row>
    <row r="36" spans="1:16" ht="19.5" customHeight="1">
      <c r="A36" s="146" t="s">
        <v>158</v>
      </c>
      <c r="B36" s="146" t="s">
        <v>159</v>
      </c>
      <c r="C36" s="146" t="s">
        <v>161</v>
      </c>
      <c r="D36" s="146" t="s">
        <v>174</v>
      </c>
      <c r="E36" s="146" t="s">
        <v>162</v>
      </c>
      <c r="F36" s="147">
        <v>78656</v>
      </c>
      <c r="G36" s="147">
        <v>78656</v>
      </c>
      <c r="H36" s="147">
        <v>78656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8">
        <v>0</v>
      </c>
    </row>
    <row r="37" spans="1:16" ht="19.5" customHeight="1">
      <c r="A37" s="146" t="s">
        <v>163</v>
      </c>
      <c r="B37" s="146" t="s">
        <v>146</v>
      </c>
      <c r="C37" s="146" t="s">
        <v>143</v>
      </c>
      <c r="D37" s="146" t="s">
        <v>174</v>
      </c>
      <c r="E37" s="146" t="s">
        <v>164</v>
      </c>
      <c r="F37" s="147">
        <v>215549</v>
      </c>
      <c r="G37" s="147">
        <v>215549</v>
      </c>
      <c r="H37" s="147">
        <v>215549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8">
        <v>0</v>
      </c>
    </row>
    <row r="38" spans="1:16" ht="19.5" customHeight="1">
      <c r="A38" s="146"/>
      <c r="B38" s="146"/>
      <c r="C38" s="146"/>
      <c r="D38" s="146" t="s">
        <v>177</v>
      </c>
      <c r="E38" s="146" t="s">
        <v>178</v>
      </c>
      <c r="F38" s="147">
        <f aca="true" t="shared" si="5" ref="F38:P38">SUM(F39:F45)</f>
        <v>3882600</v>
      </c>
      <c r="G38" s="147">
        <f t="shared" si="5"/>
        <v>3882600</v>
      </c>
      <c r="H38" s="147">
        <f t="shared" si="5"/>
        <v>3152600</v>
      </c>
      <c r="I38" s="147">
        <f t="shared" si="5"/>
        <v>730000</v>
      </c>
      <c r="J38" s="147">
        <f t="shared" si="5"/>
        <v>0</v>
      </c>
      <c r="K38" s="147">
        <f t="shared" si="5"/>
        <v>0</v>
      </c>
      <c r="L38" s="147">
        <f t="shared" si="5"/>
        <v>0</v>
      </c>
      <c r="M38" s="147">
        <f t="shared" si="5"/>
        <v>0</v>
      </c>
      <c r="N38" s="147">
        <f t="shared" si="5"/>
        <v>0</v>
      </c>
      <c r="O38" s="147">
        <f t="shared" si="5"/>
        <v>0</v>
      </c>
      <c r="P38" s="148">
        <f t="shared" si="5"/>
        <v>0</v>
      </c>
    </row>
    <row r="39" spans="1:16" ht="19.5" customHeight="1">
      <c r="A39" s="146" t="s">
        <v>141</v>
      </c>
      <c r="B39" s="146" t="s">
        <v>142</v>
      </c>
      <c r="C39" s="146" t="s">
        <v>143</v>
      </c>
      <c r="D39" s="146" t="s">
        <v>179</v>
      </c>
      <c r="E39" s="146" t="s">
        <v>145</v>
      </c>
      <c r="F39" s="147">
        <v>2702184</v>
      </c>
      <c r="G39" s="147">
        <v>2702184</v>
      </c>
      <c r="H39" s="147">
        <v>2702184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8">
        <v>0</v>
      </c>
    </row>
    <row r="40" spans="1:16" ht="19.5" customHeight="1">
      <c r="A40" s="146" t="s">
        <v>141</v>
      </c>
      <c r="B40" s="146" t="s">
        <v>142</v>
      </c>
      <c r="C40" s="146" t="s">
        <v>146</v>
      </c>
      <c r="D40" s="146" t="s">
        <v>179</v>
      </c>
      <c r="E40" s="146" t="s">
        <v>147</v>
      </c>
      <c r="F40" s="147">
        <v>230000</v>
      </c>
      <c r="G40" s="147">
        <v>230000</v>
      </c>
      <c r="H40" s="147">
        <v>0</v>
      </c>
      <c r="I40" s="147">
        <v>230000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8">
        <v>0</v>
      </c>
    </row>
    <row r="41" spans="1:16" ht="19.5" customHeight="1">
      <c r="A41" s="146" t="s">
        <v>141</v>
      </c>
      <c r="B41" s="146" t="s">
        <v>142</v>
      </c>
      <c r="C41" s="146" t="s">
        <v>150</v>
      </c>
      <c r="D41" s="146" t="s">
        <v>179</v>
      </c>
      <c r="E41" s="146" t="s">
        <v>151</v>
      </c>
      <c r="F41" s="147">
        <v>470000</v>
      </c>
      <c r="G41" s="147">
        <v>470000</v>
      </c>
      <c r="H41" s="147">
        <v>0</v>
      </c>
      <c r="I41" s="147">
        <v>470000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8">
        <v>0</v>
      </c>
    </row>
    <row r="42" spans="1:16" ht="19.5" customHeight="1">
      <c r="A42" s="146" t="s">
        <v>141</v>
      </c>
      <c r="B42" s="146" t="s">
        <v>142</v>
      </c>
      <c r="C42" s="146" t="s">
        <v>154</v>
      </c>
      <c r="D42" s="146" t="s">
        <v>179</v>
      </c>
      <c r="E42" s="146" t="s">
        <v>155</v>
      </c>
      <c r="F42" s="147">
        <v>30000</v>
      </c>
      <c r="G42" s="147">
        <v>30000</v>
      </c>
      <c r="H42" s="147">
        <v>0</v>
      </c>
      <c r="I42" s="147">
        <v>30000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8">
        <v>0</v>
      </c>
    </row>
    <row r="43" spans="1:16" ht="19.5" customHeight="1">
      <c r="A43" s="146" t="s">
        <v>158</v>
      </c>
      <c r="B43" s="146" t="s">
        <v>159</v>
      </c>
      <c r="C43" s="146" t="s">
        <v>143</v>
      </c>
      <c r="D43" s="146" t="s">
        <v>179</v>
      </c>
      <c r="E43" s="146" t="s">
        <v>160</v>
      </c>
      <c r="F43" s="147">
        <v>121635</v>
      </c>
      <c r="G43" s="147">
        <v>121635</v>
      </c>
      <c r="H43" s="147">
        <v>121635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8">
        <v>0</v>
      </c>
    </row>
    <row r="44" spans="1:16" ht="19.5" customHeight="1">
      <c r="A44" s="146" t="s">
        <v>158</v>
      </c>
      <c r="B44" s="146" t="s">
        <v>159</v>
      </c>
      <c r="C44" s="146" t="s">
        <v>161</v>
      </c>
      <c r="D44" s="146" t="s">
        <v>179</v>
      </c>
      <c r="E44" s="146" t="s">
        <v>162</v>
      </c>
      <c r="F44" s="147">
        <v>85510</v>
      </c>
      <c r="G44" s="147">
        <v>85510</v>
      </c>
      <c r="H44" s="147">
        <v>85510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8">
        <v>0</v>
      </c>
    </row>
    <row r="45" spans="1:16" ht="19.5" customHeight="1">
      <c r="A45" s="146" t="s">
        <v>163</v>
      </c>
      <c r="B45" s="146" t="s">
        <v>146</v>
      </c>
      <c r="C45" s="146" t="s">
        <v>143</v>
      </c>
      <c r="D45" s="146" t="s">
        <v>179</v>
      </c>
      <c r="E45" s="146" t="s">
        <v>164</v>
      </c>
      <c r="F45" s="147">
        <v>243271</v>
      </c>
      <c r="G45" s="147">
        <v>243271</v>
      </c>
      <c r="H45" s="147">
        <v>243271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8">
        <v>0</v>
      </c>
    </row>
    <row r="46" spans="1:16" ht="19.5" customHeight="1">
      <c r="A46" s="146"/>
      <c r="B46" s="146"/>
      <c r="C46" s="146"/>
      <c r="D46" s="146" t="s">
        <v>180</v>
      </c>
      <c r="E46" s="146" t="s">
        <v>181</v>
      </c>
      <c r="F46" s="147">
        <f aca="true" t="shared" si="6" ref="F46:P46">SUM(F47:F56)</f>
        <v>5287906</v>
      </c>
      <c r="G46" s="147">
        <f t="shared" si="6"/>
        <v>5287906</v>
      </c>
      <c r="H46" s="147">
        <f t="shared" si="6"/>
        <v>4857906</v>
      </c>
      <c r="I46" s="147">
        <f t="shared" si="6"/>
        <v>430000</v>
      </c>
      <c r="J46" s="147">
        <f t="shared" si="6"/>
        <v>0</v>
      </c>
      <c r="K46" s="147">
        <f t="shared" si="6"/>
        <v>0</v>
      </c>
      <c r="L46" s="147">
        <f t="shared" si="6"/>
        <v>0</v>
      </c>
      <c r="M46" s="147">
        <f t="shared" si="6"/>
        <v>0</v>
      </c>
      <c r="N46" s="147">
        <f t="shared" si="6"/>
        <v>0</v>
      </c>
      <c r="O46" s="147">
        <f t="shared" si="6"/>
        <v>0</v>
      </c>
      <c r="P46" s="148">
        <f t="shared" si="6"/>
        <v>0</v>
      </c>
    </row>
    <row r="47" spans="1:16" ht="19.5" customHeight="1">
      <c r="A47" s="146" t="s">
        <v>141</v>
      </c>
      <c r="B47" s="146" t="s">
        <v>142</v>
      </c>
      <c r="C47" s="146" t="s">
        <v>143</v>
      </c>
      <c r="D47" s="146" t="s">
        <v>182</v>
      </c>
      <c r="E47" s="146" t="s">
        <v>145</v>
      </c>
      <c r="F47" s="147">
        <v>3628657</v>
      </c>
      <c r="G47" s="147">
        <v>3628657</v>
      </c>
      <c r="H47" s="147">
        <v>3628657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8">
        <v>0</v>
      </c>
    </row>
    <row r="48" spans="1:16" ht="19.5" customHeight="1">
      <c r="A48" s="146" t="s">
        <v>141</v>
      </c>
      <c r="B48" s="146" t="s">
        <v>142</v>
      </c>
      <c r="C48" s="146" t="s">
        <v>146</v>
      </c>
      <c r="D48" s="146" t="s">
        <v>182</v>
      </c>
      <c r="E48" s="146" t="s">
        <v>147</v>
      </c>
      <c r="F48" s="147">
        <v>140000</v>
      </c>
      <c r="G48" s="147">
        <v>140000</v>
      </c>
      <c r="H48" s="147">
        <v>90000</v>
      </c>
      <c r="I48" s="147">
        <v>50000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8">
        <v>0</v>
      </c>
    </row>
    <row r="49" spans="1:16" ht="19.5" customHeight="1">
      <c r="A49" s="146" t="s">
        <v>141</v>
      </c>
      <c r="B49" s="146" t="s">
        <v>142</v>
      </c>
      <c r="C49" s="146" t="s">
        <v>148</v>
      </c>
      <c r="D49" s="146" t="s">
        <v>182</v>
      </c>
      <c r="E49" s="146" t="s">
        <v>149</v>
      </c>
      <c r="F49" s="147">
        <v>80000</v>
      </c>
      <c r="G49" s="147">
        <v>80000</v>
      </c>
      <c r="H49" s="147">
        <v>0</v>
      </c>
      <c r="I49" s="147">
        <v>80000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8">
        <v>0</v>
      </c>
    </row>
    <row r="50" spans="1:16" ht="19.5" customHeight="1">
      <c r="A50" s="146" t="s">
        <v>141</v>
      </c>
      <c r="B50" s="146" t="s">
        <v>142</v>
      </c>
      <c r="C50" s="146" t="s">
        <v>150</v>
      </c>
      <c r="D50" s="146" t="s">
        <v>182</v>
      </c>
      <c r="E50" s="146" t="s">
        <v>151</v>
      </c>
      <c r="F50" s="147">
        <v>300000</v>
      </c>
      <c r="G50" s="147">
        <v>300000</v>
      </c>
      <c r="H50" s="147">
        <v>0</v>
      </c>
      <c r="I50" s="147">
        <v>300000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8">
        <v>0</v>
      </c>
    </row>
    <row r="51" spans="1:16" ht="19.5" customHeight="1">
      <c r="A51" s="146" t="s">
        <v>141</v>
      </c>
      <c r="B51" s="146" t="s">
        <v>142</v>
      </c>
      <c r="C51" s="146" t="s">
        <v>152</v>
      </c>
      <c r="D51" s="146" t="s">
        <v>182</v>
      </c>
      <c r="E51" s="146" t="s">
        <v>153</v>
      </c>
      <c r="F51" s="147">
        <v>50000</v>
      </c>
      <c r="G51" s="147">
        <v>50000</v>
      </c>
      <c r="H51" s="147">
        <v>50000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8">
        <v>0</v>
      </c>
    </row>
    <row r="52" spans="1:16" ht="19.5" customHeight="1">
      <c r="A52" s="146" t="s">
        <v>141</v>
      </c>
      <c r="B52" s="146" t="s">
        <v>142</v>
      </c>
      <c r="C52" s="146" t="s">
        <v>154</v>
      </c>
      <c r="D52" s="146" t="s">
        <v>182</v>
      </c>
      <c r="E52" s="146" t="s">
        <v>155</v>
      </c>
      <c r="F52" s="147">
        <v>174821</v>
      </c>
      <c r="G52" s="147">
        <v>174821</v>
      </c>
      <c r="H52" s="147">
        <v>174821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8">
        <v>0</v>
      </c>
    </row>
    <row r="53" spans="1:16" ht="19.5" customHeight="1">
      <c r="A53" s="146" t="s">
        <v>156</v>
      </c>
      <c r="B53" s="146" t="s">
        <v>150</v>
      </c>
      <c r="C53" s="146" t="s">
        <v>143</v>
      </c>
      <c r="D53" s="146" t="s">
        <v>182</v>
      </c>
      <c r="E53" s="146" t="s">
        <v>157</v>
      </c>
      <c r="F53" s="147">
        <v>312067</v>
      </c>
      <c r="G53" s="147">
        <v>312067</v>
      </c>
      <c r="H53" s="147">
        <v>312067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8">
        <v>0</v>
      </c>
    </row>
    <row r="54" spans="1:16" ht="19.5" customHeight="1">
      <c r="A54" s="146" t="s">
        <v>158</v>
      </c>
      <c r="B54" s="146" t="s">
        <v>159</v>
      </c>
      <c r="C54" s="146" t="s">
        <v>143</v>
      </c>
      <c r="D54" s="146" t="s">
        <v>182</v>
      </c>
      <c r="E54" s="146" t="s">
        <v>160</v>
      </c>
      <c r="F54" s="147">
        <v>158350</v>
      </c>
      <c r="G54" s="147">
        <v>158350</v>
      </c>
      <c r="H54" s="147">
        <v>158350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8">
        <v>0</v>
      </c>
    </row>
    <row r="55" spans="1:16" ht="19.5" customHeight="1">
      <c r="A55" s="146" t="s">
        <v>158</v>
      </c>
      <c r="B55" s="146" t="s">
        <v>159</v>
      </c>
      <c r="C55" s="146" t="s">
        <v>161</v>
      </c>
      <c r="D55" s="146" t="s">
        <v>182</v>
      </c>
      <c r="E55" s="146" t="s">
        <v>162</v>
      </c>
      <c r="F55" s="147">
        <v>127310</v>
      </c>
      <c r="G55" s="147">
        <v>127310</v>
      </c>
      <c r="H55" s="147">
        <v>127310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8">
        <v>0</v>
      </c>
    </row>
    <row r="56" spans="1:16" ht="19.5" customHeight="1">
      <c r="A56" s="146" t="s">
        <v>163</v>
      </c>
      <c r="B56" s="146" t="s">
        <v>146</v>
      </c>
      <c r="C56" s="146" t="s">
        <v>143</v>
      </c>
      <c r="D56" s="146" t="s">
        <v>182</v>
      </c>
      <c r="E56" s="146" t="s">
        <v>164</v>
      </c>
      <c r="F56" s="147">
        <v>316701</v>
      </c>
      <c r="G56" s="147">
        <v>316701</v>
      </c>
      <c r="H56" s="147">
        <v>316701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8">
        <v>0</v>
      </c>
    </row>
    <row r="57" spans="1:16" ht="19.5" customHeight="1">
      <c r="A57" s="146"/>
      <c r="B57" s="146"/>
      <c r="C57" s="146"/>
      <c r="D57" s="146" t="s">
        <v>183</v>
      </c>
      <c r="E57" s="146" t="s">
        <v>184</v>
      </c>
      <c r="F57" s="147">
        <f aca="true" t="shared" si="7" ref="F57:P57">SUM(F58:F64)</f>
        <v>883169</v>
      </c>
      <c r="G57" s="147">
        <f t="shared" si="7"/>
        <v>883169</v>
      </c>
      <c r="H57" s="147">
        <f t="shared" si="7"/>
        <v>883169</v>
      </c>
      <c r="I57" s="147">
        <f t="shared" si="7"/>
        <v>0</v>
      </c>
      <c r="J57" s="147">
        <f t="shared" si="7"/>
        <v>0</v>
      </c>
      <c r="K57" s="147">
        <f t="shared" si="7"/>
        <v>0</v>
      </c>
      <c r="L57" s="147">
        <f t="shared" si="7"/>
        <v>0</v>
      </c>
      <c r="M57" s="147">
        <f t="shared" si="7"/>
        <v>0</v>
      </c>
      <c r="N57" s="147">
        <f t="shared" si="7"/>
        <v>0</v>
      </c>
      <c r="O57" s="147">
        <f t="shared" si="7"/>
        <v>0</v>
      </c>
      <c r="P57" s="148">
        <f t="shared" si="7"/>
        <v>0</v>
      </c>
    </row>
    <row r="58" spans="1:16" ht="19.5" customHeight="1">
      <c r="A58" s="146" t="s">
        <v>141</v>
      </c>
      <c r="B58" s="146" t="s">
        <v>142</v>
      </c>
      <c r="C58" s="146" t="s">
        <v>143</v>
      </c>
      <c r="D58" s="146" t="s">
        <v>185</v>
      </c>
      <c r="E58" s="146" t="s">
        <v>145</v>
      </c>
      <c r="F58" s="147">
        <v>400000</v>
      </c>
      <c r="G58" s="147">
        <v>400000</v>
      </c>
      <c r="H58" s="147">
        <v>400000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8">
        <v>0</v>
      </c>
    </row>
    <row r="59" spans="1:16" ht="19.5" customHeight="1">
      <c r="A59" s="146" t="s">
        <v>141</v>
      </c>
      <c r="B59" s="146" t="s">
        <v>142</v>
      </c>
      <c r="C59" s="146" t="s">
        <v>146</v>
      </c>
      <c r="D59" s="146" t="s">
        <v>185</v>
      </c>
      <c r="E59" s="146" t="s">
        <v>147</v>
      </c>
      <c r="F59" s="147">
        <v>110000</v>
      </c>
      <c r="G59" s="147">
        <v>110000</v>
      </c>
      <c r="H59" s="147">
        <v>110000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8">
        <v>0</v>
      </c>
    </row>
    <row r="60" spans="1:16" ht="19.5" customHeight="1">
      <c r="A60" s="146" t="s">
        <v>141</v>
      </c>
      <c r="B60" s="146" t="s">
        <v>142</v>
      </c>
      <c r="C60" s="146" t="s">
        <v>168</v>
      </c>
      <c r="D60" s="146" t="s">
        <v>185</v>
      </c>
      <c r="E60" s="146" t="s">
        <v>169</v>
      </c>
      <c r="F60" s="147">
        <v>265134</v>
      </c>
      <c r="G60" s="147">
        <v>265134</v>
      </c>
      <c r="H60" s="147">
        <v>265134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8">
        <v>0</v>
      </c>
    </row>
    <row r="61" spans="1:16" ht="19.5" customHeight="1">
      <c r="A61" s="146" t="s">
        <v>141</v>
      </c>
      <c r="B61" s="146" t="s">
        <v>142</v>
      </c>
      <c r="C61" s="146" t="s">
        <v>154</v>
      </c>
      <c r="D61" s="146" t="s">
        <v>185</v>
      </c>
      <c r="E61" s="146" t="s">
        <v>155</v>
      </c>
      <c r="F61" s="147">
        <v>54990</v>
      </c>
      <c r="G61" s="147">
        <v>54990</v>
      </c>
      <c r="H61" s="147">
        <v>54990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8">
        <v>0</v>
      </c>
    </row>
    <row r="62" spans="1:16" ht="19.5" customHeight="1">
      <c r="A62" s="146" t="s">
        <v>158</v>
      </c>
      <c r="B62" s="146" t="s">
        <v>159</v>
      </c>
      <c r="C62" s="146" t="s">
        <v>146</v>
      </c>
      <c r="D62" s="146" t="s">
        <v>185</v>
      </c>
      <c r="E62" s="146" t="s">
        <v>171</v>
      </c>
      <c r="F62" s="147">
        <v>14290</v>
      </c>
      <c r="G62" s="147">
        <v>14290</v>
      </c>
      <c r="H62" s="147">
        <v>14290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8">
        <v>0</v>
      </c>
    </row>
    <row r="63" spans="1:16" ht="19.5" customHeight="1">
      <c r="A63" s="146" t="s">
        <v>158</v>
      </c>
      <c r="B63" s="146" t="s">
        <v>159</v>
      </c>
      <c r="C63" s="146" t="s">
        <v>161</v>
      </c>
      <c r="D63" s="146" t="s">
        <v>185</v>
      </c>
      <c r="E63" s="146" t="s">
        <v>162</v>
      </c>
      <c r="F63" s="147">
        <v>10176</v>
      </c>
      <c r="G63" s="147">
        <v>10176</v>
      </c>
      <c r="H63" s="147">
        <v>10176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8">
        <v>0</v>
      </c>
    </row>
    <row r="64" spans="1:16" ht="19.5" customHeight="1">
      <c r="A64" s="146" t="s">
        <v>163</v>
      </c>
      <c r="B64" s="146" t="s">
        <v>146</v>
      </c>
      <c r="C64" s="146" t="s">
        <v>143</v>
      </c>
      <c r="D64" s="146" t="s">
        <v>185</v>
      </c>
      <c r="E64" s="146" t="s">
        <v>164</v>
      </c>
      <c r="F64" s="147">
        <v>28579</v>
      </c>
      <c r="G64" s="147">
        <v>28579</v>
      </c>
      <c r="H64" s="147">
        <v>28579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8">
        <v>0</v>
      </c>
    </row>
    <row r="65" spans="1:16" ht="19.5" customHeight="1">
      <c r="A65" s="146"/>
      <c r="B65" s="146"/>
      <c r="C65" s="146"/>
      <c r="D65" s="146" t="s">
        <v>186</v>
      </c>
      <c r="E65" s="146" t="s">
        <v>187</v>
      </c>
      <c r="F65" s="147">
        <f aca="true" t="shared" si="8" ref="F65:P65">F66</f>
        <v>578800</v>
      </c>
      <c r="G65" s="147">
        <f t="shared" si="8"/>
        <v>578800</v>
      </c>
      <c r="H65" s="147">
        <f t="shared" si="8"/>
        <v>578800</v>
      </c>
      <c r="I65" s="147">
        <f t="shared" si="8"/>
        <v>0</v>
      </c>
      <c r="J65" s="147">
        <f t="shared" si="8"/>
        <v>0</v>
      </c>
      <c r="K65" s="147">
        <f t="shared" si="8"/>
        <v>0</v>
      </c>
      <c r="L65" s="147">
        <f t="shared" si="8"/>
        <v>0</v>
      </c>
      <c r="M65" s="147">
        <f t="shared" si="8"/>
        <v>0</v>
      </c>
      <c r="N65" s="147">
        <f t="shared" si="8"/>
        <v>0</v>
      </c>
      <c r="O65" s="147">
        <f t="shared" si="8"/>
        <v>0</v>
      </c>
      <c r="P65" s="148">
        <f t="shared" si="8"/>
        <v>0</v>
      </c>
    </row>
    <row r="66" spans="1:16" ht="19.5" customHeight="1">
      <c r="A66" s="146" t="s">
        <v>141</v>
      </c>
      <c r="B66" s="146" t="s">
        <v>142</v>
      </c>
      <c r="C66" s="146" t="s">
        <v>168</v>
      </c>
      <c r="D66" s="146" t="s">
        <v>188</v>
      </c>
      <c r="E66" s="146" t="s">
        <v>169</v>
      </c>
      <c r="F66" s="147">
        <v>578800</v>
      </c>
      <c r="G66" s="147">
        <v>578800</v>
      </c>
      <c r="H66" s="147">
        <v>578800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8">
        <v>0</v>
      </c>
    </row>
    <row r="67" spans="1:16" ht="19.5" customHeight="1">
      <c r="A67" s="146"/>
      <c r="B67" s="146"/>
      <c r="C67" s="146"/>
      <c r="D67" s="146" t="s">
        <v>189</v>
      </c>
      <c r="E67" s="146" t="s">
        <v>190</v>
      </c>
      <c r="F67" s="147">
        <f aca="true" t="shared" si="9" ref="F67:P67">SUM(F68:F75)</f>
        <v>22577726</v>
      </c>
      <c r="G67" s="147">
        <f t="shared" si="9"/>
        <v>22577726</v>
      </c>
      <c r="H67" s="147">
        <f t="shared" si="9"/>
        <v>21520726</v>
      </c>
      <c r="I67" s="147">
        <f t="shared" si="9"/>
        <v>1057000</v>
      </c>
      <c r="J67" s="147">
        <f t="shared" si="9"/>
        <v>0</v>
      </c>
      <c r="K67" s="147">
        <f t="shared" si="9"/>
        <v>0</v>
      </c>
      <c r="L67" s="147">
        <f t="shared" si="9"/>
        <v>0</v>
      </c>
      <c r="M67" s="147">
        <f t="shared" si="9"/>
        <v>0</v>
      </c>
      <c r="N67" s="147">
        <f t="shared" si="9"/>
        <v>0</v>
      </c>
      <c r="O67" s="147">
        <f t="shared" si="9"/>
        <v>0</v>
      </c>
      <c r="P67" s="148">
        <f t="shared" si="9"/>
        <v>0</v>
      </c>
    </row>
    <row r="68" spans="1:16" ht="19.5" customHeight="1">
      <c r="A68" s="146" t="s">
        <v>141</v>
      </c>
      <c r="B68" s="146" t="s">
        <v>142</v>
      </c>
      <c r="C68" s="146" t="s">
        <v>143</v>
      </c>
      <c r="D68" s="146" t="s">
        <v>191</v>
      </c>
      <c r="E68" s="146" t="s">
        <v>145</v>
      </c>
      <c r="F68" s="147">
        <v>12899081</v>
      </c>
      <c r="G68" s="147">
        <v>12899081</v>
      </c>
      <c r="H68" s="147">
        <v>12899081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8">
        <v>0</v>
      </c>
    </row>
    <row r="69" spans="1:16" ht="19.5" customHeight="1">
      <c r="A69" s="146" t="s">
        <v>141</v>
      </c>
      <c r="B69" s="146" t="s">
        <v>142</v>
      </c>
      <c r="C69" s="146" t="s">
        <v>146</v>
      </c>
      <c r="D69" s="146" t="s">
        <v>191</v>
      </c>
      <c r="E69" s="146" t="s">
        <v>147</v>
      </c>
      <c r="F69" s="147">
        <v>1157605</v>
      </c>
      <c r="G69" s="147">
        <v>1157605</v>
      </c>
      <c r="H69" s="147">
        <v>541605</v>
      </c>
      <c r="I69" s="147">
        <v>616000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48">
        <v>0</v>
      </c>
    </row>
    <row r="70" spans="1:16" ht="19.5" customHeight="1">
      <c r="A70" s="146" t="s">
        <v>141</v>
      </c>
      <c r="B70" s="146" t="s">
        <v>142</v>
      </c>
      <c r="C70" s="146" t="s">
        <v>150</v>
      </c>
      <c r="D70" s="146" t="s">
        <v>191</v>
      </c>
      <c r="E70" s="146" t="s">
        <v>151</v>
      </c>
      <c r="F70" s="147">
        <v>544600</v>
      </c>
      <c r="G70" s="147">
        <v>544600</v>
      </c>
      <c r="H70" s="147">
        <v>303600</v>
      </c>
      <c r="I70" s="147">
        <v>241000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8">
        <v>0</v>
      </c>
    </row>
    <row r="71" spans="1:16" ht="19.5" customHeight="1">
      <c r="A71" s="146" t="s">
        <v>141</v>
      </c>
      <c r="B71" s="146" t="s">
        <v>192</v>
      </c>
      <c r="C71" s="146" t="s">
        <v>148</v>
      </c>
      <c r="D71" s="146" t="s">
        <v>191</v>
      </c>
      <c r="E71" s="146" t="s">
        <v>193</v>
      </c>
      <c r="F71" s="147">
        <v>200000</v>
      </c>
      <c r="G71" s="147">
        <v>200000</v>
      </c>
      <c r="H71" s="147">
        <v>0</v>
      </c>
      <c r="I71" s="147">
        <v>200000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8">
        <v>0</v>
      </c>
    </row>
    <row r="72" spans="1:16" ht="19.5" customHeight="1">
      <c r="A72" s="146" t="s">
        <v>156</v>
      </c>
      <c r="B72" s="146" t="s">
        <v>150</v>
      </c>
      <c r="C72" s="146" t="s">
        <v>143</v>
      </c>
      <c r="D72" s="146" t="s">
        <v>191</v>
      </c>
      <c r="E72" s="146" t="s">
        <v>157</v>
      </c>
      <c r="F72" s="147">
        <v>4908090</v>
      </c>
      <c r="G72" s="147">
        <v>4908090</v>
      </c>
      <c r="H72" s="147">
        <v>4908090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8">
        <v>0</v>
      </c>
    </row>
    <row r="73" spans="1:16" ht="19.5" customHeight="1">
      <c r="A73" s="146" t="s">
        <v>158</v>
      </c>
      <c r="B73" s="146" t="s">
        <v>159</v>
      </c>
      <c r="C73" s="146" t="s">
        <v>143</v>
      </c>
      <c r="D73" s="146" t="s">
        <v>191</v>
      </c>
      <c r="E73" s="146" t="s">
        <v>160</v>
      </c>
      <c r="F73" s="147">
        <v>1002763</v>
      </c>
      <c r="G73" s="147">
        <v>1002763</v>
      </c>
      <c r="H73" s="147">
        <v>1002763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8">
        <v>0</v>
      </c>
    </row>
    <row r="74" spans="1:16" ht="19.5" customHeight="1">
      <c r="A74" s="146" t="s">
        <v>158</v>
      </c>
      <c r="B74" s="146" t="s">
        <v>159</v>
      </c>
      <c r="C74" s="146" t="s">
        <v>161</v>
      </c>
      <c r="D74" s="146" t="s">
        <v>191</v>
      </c>
      <c r="E74" s="146" t="s">
        <v>162</v>
      </c>
      <c r="F74" s="147">
        <v>706989</v>
      </c>
      <c r="G74" s="147">
        <v>706989</v>
      </c>
      <c r="H74" s="147">
        <v>706989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8">
        <v>0</v>
      </c>
    </row>
    <row r="75" spans="1:16" ht="19.5" customHeight="1">
      <c r="A75" s="146" t="s">
        <v>163</v>
      </c>
      <c r="B75" s="146" t="s">
        <v>146</v>
      </c>
      <c r="C75" s="146" t="s">
        <v>143</v>
      </c>
      <c r="D75" s="146" t="s">
        <v>191</v>
      </c>
      <c r="E75" s="146" t="s">
        <v>164</v>
      </c>
      <c r="F75" s="147">
        <v>1158598</v>
      </c>
      <c r="G75" s="147">
        <v>1158598</v>
      </c>
      <c r="H75" s="147">
        <v>1158598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8">
        <v>0</v>
      </c>
    </row>
    <row r="76" spans="1:16" ht="19.5" customHeight="1">
      <c r="A76" s="146"/>
      <c r="B76" s="146"/>
      <c r="C76" s="146"/>
      <c r="D76" s="146" t="s">
        <v>194</v>
      </c>
      <c r="E76" s="146" t="s">
        <v>195</v>
      </c>
      <c r="F76" s="147">
        <f aca="true" t="shared" si="10" ref="F76:P76">SUM(F77:F80)</f>
        <v>530895</v>
      </c>
      <c r="G76" s="147">
        <f t="shared" si="10"/>
        <v>530895</v>
      </c>
      <c r="H76" s="147">
        <f t="shared" si="10"/>
        <v>530895</v>
      </c>
      <c r="I76" s="147">
        <f t="shared" si="10"/>
        <v>0</v>
      </c>
      <c r="J76" s="147">
        <f t="shared" si="10"/>
        <v>0</v>
      </c>
      <c r="K76" s="147">
        <f t="shared" si="10"/>
        <v>0</v>
      </c>
      <c r="L76" s="147">
        <f t="shared" si="10"/>
        <v>0</v>
      </c>
      <c r="M76" s="147">
        <f t="shared" si="10"/>
        <v>0</v>
      </c>
      <c r="N76" s="147">
        <f t="shared" si="10"/>
        <v>0</v>
      </c>
      <c r="O76" s="147">
        <f t="shared" si="10"/>
        <v>0</v>
      </c>
      <c r="P76" s="148">
        <f t="shared" si="10"/>
        <v>0</v>
      </c>
    </row>
    <row r="77" spans="1:16" ht="19.5" customHeight="1">
      <c r="A77" s="146" t="s">
        <v>141</v>
      </c>
      <c r="B77" s="146" t="s">
        <v>142</v>
      </c>
      <c r="C77" s="146" t="s">
        <v>168</v>
      </c>
      <c r="D77" s="146" t="s">
        <v>196</v>
      </c>
      <c r="E77" s="146" t="s">
        <v>169</v>
      </c>
      <c r="F77" s="147">
        <v>441577</v>
      </c>
      <c r="G77" s="147">
        <v>441577</v>
      </c>
      <c r="H77" s="147">
        <v>441577</v>
      </c>
      <c r="I77" s="147">
        <v>0</v>
      </c>
      <c r="J77" s="147">
        <v>0</v>
      </c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8">
        <v>0</v>
      </c>
    </row>
    <row r="78" spans="1:16" ht="19.5" customHeight="1">
      <c r="A78" s="146" t="s">
        <v>158</v>
      </c>
      <c r="B78" s="146" t="s">
        <v>159</v>
      </c>
      <c r="C78" s="146" t="s">
        <v>146</v>
      </c>
      <c r="D78" s="146" t="s">
        <v>196</v>
      </c>
      <c r="E78" s="146" t="s">
        <v>171</v>
      </c>
      <c r="F78" s="147">
        <v>24111</v>
      </c>
      <c r="G78" s="147">
        <v>24111</v>
      </c>
      <c r="H78" s="147">
        <v>24111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8">
        <v>0</v>
      </c>
    </row>
    <row r="79" spans="1:16" ht="19.5" customHeight="1">
      <c r="A79" s="146" t="s">
        <v>158</v>
      </c>
      <c r="B79" s="146" t="s">
        <v>159</v>
      </c>
      <c r="C79" s="146" t="s">
        <v>161</v>
      </c>
      <c r="D79" s="146" t="s">
        <v>196</v>
      </c>
      <c r="E79" s="146" t="s">
        <v>162</v>
      </c>
      <c r="F79" s="147">
        <v>16984</v>
      </c>
      <c r="G79" s="147">
        <v>16984</v>
      </c>
      <c r="H79" s="147">
        <v>16984</v>
      </c>
      <c r="I79" s="147">
        <v>0</v>
      </c>
      <c r="J79" s="147">
        <v>0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8">
        <v>0</v>
      </c>
    </row>
    <row r="80" spans="1:16" ht="19.5" customHeight="1">
      <c r="A80" s="146" t="s">
        <v>163</v>
      </c>
      <c r="B80" s="146" t="s">
        <v>146</v>
      </c>
      <c r="C80" s="146" t="s">
        <v>143</v>
      </c>
      <c r="D80" s="146" t="s">
        <v>196</v>
      </c>
      <c r="E80" s="146" t="s">
        <v>164</v>
      </c>
      <c r="F80" s="147">
        <v>48223</v>
      </c>
      <c r="G80" s="147">
        <v>48223</v>
      </c>
      <c r="H80" s="147">
        <v>48223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8">
        <v>0</v>
      </c>
    </row>
    <row r="81" spans="1:16" ht="19.5" customHeight="1">
      <c r="A81" s="146"/>
      <c r="B81" s="146"/>
      <c r="C81" s="146"/>
      <c r="D81" s="146" t="s">
        <v>197</v>
      </c>
      <c r="E81" s="146" t="s">
        <v>198</v>
      </c>
      <c r="F81" s="147">
        <f aca="true" t="shared" si="11" ref="F81:P81">F82</f>
        <v>241289</v>
      </c>
      <c r="G81" s="147">
        <f t="shared" si="11"/>
        <v>241289</v>
      </c>
      <c r="H81" s="147">
        <f t="shared" si="11"/>
        <v>241289</v>
      </c>
      <c r="I81" s="147">
        <f t="shared" si="11"/>
        <v>0</v>
      </c>
      <c r="J81" s="147">
        <f t="shared" si="11"/>
        <v>0</v>
      </c>
      <c r="K81" s="147">
        <f t="shared" si="11"/>
        <v>0</v>
      </c>
      <c r="L81" s="147">
        <f t="shared" si="11"/>
        <v>0</v>
      </c>
      <c r="M81" s="147">
        <f t="shared" si="11"/>
        <v>0</v>
      </c>
      <c r="N81" s="147">
        <f t="shared" si="11"/>
        <v>0</v>
      </c>
      <c r="O81" s="147">
        <f t="shared" si="11"/>
        <v>0</v>
      </c>
      <c r="P81" s="148">
        <f t="shared" si="11"/>
        <v>0</v>
      </c>
    </row>
    <row r="82" spans="1:16" ht="19.5" customHeight="1">
      <c r="A82" s="146" t="s">
        <v>141</v>
      </c>
      <c r="B82" s="146" t="s">
        <v>142</v>
      </c>
      <c r="C82" s="146" t="s">
        <v>168</v>
      </c>
      <c r="D82" s="146" t="s">
        <v>199</v>
      </c>
      <c r="E82" s="146" t="s">
        <v>169</v>
      </c>
      <c r="F82" s="147">
        <v>241289</v>
      </c>
      <c r="G82" s="147">
        <v>241289</v>
      </c>
      <c r="H82" s="147">
        <v>241289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8">
        <v>0</v>
      </c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375" style="48" customWidth="1"/>
    <col min="4" max="4" width="10.375" style="48" customWidth="1"/>
    <col min="5" max="5" width="22.125" style="48" customWidth="1"/>
    <col min="6" max="6" width="15.50390625" style="48" customWidth="1"/>
    <col min="7" max="7" width="15.875" style="48" customWidth="1"/>
    <col min="8" max="8" width="12.50390625" style="48" customWidth="1"/>
    <col min="9" max="9" width="13.125" style="48" customWidth="1"/>
    <col min="10" max="10" width="14.375" style="48" customWidth="1"/>
    <col min="11" max="13" width="15.25390625" style="48" customWidth="1"/>
    <col min="14" max="14" width="13.625" style="48" customWidth="1"/>
    <col min="15" max="15" width="11.50390625" style="48" customWidth="1"/>
    <col min="16" max="16384" width="6.875" style="48" customWidth="1"/>
  </cols>
  <sheetData>
    <row r="1" spans="1:15" ht="25.5" customHeight="1">
      <c r="A1" s="43"/>
      <c r="B1" s="43"/>
      <c r="C1" s="44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 t="s">
        <v>42</v>
      </c>
    </row>
    <row r="2" spans="1:15" ht="25.5" customHeight="1">
      <c r="A2" s="196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5.5" customHeight="1">
      <c r="A3" s="43"/>
      <c r="B3" s="43"/>
      <c r="C3" s="44"/>
      <c r="D3" s="45"/>
      <c r="E3" s="49"/>
      <c r="F3" s="50"/>
      <c r="G3" s="50"/>
      <c r="H3" s="50"/>
      <c r="I3" s="50"/>
      <c r="J3" s="50"/>
      <c r="K3" s="50"/>
      <c r="L3" s="50"/>
      <c r="M3" s="50"/>
      <c r="N3" s="50"/>
      <c r="O3" s="50" t="s">
        <v>44</v>
      </c>
    </row>
    <row r="4" spans="1:15" ht="25.5" customHeight="1">
      <c r="A4" s="197" t="s">
        <v>34</v>
      </c>
      <c r="B4" s="197"/>
      <c r="C4" s="197"/>
      <c r="D4" s="198" t="s">
        <v>35</v>
      </c>
      <c r="E4" s="198" t="s">
        <v>36</v>
      </c>
      <c r="F4" s="198" t="s">
        <v>22</v>
      </c>
      <c r="G4" s="134" t="s">
        <v>45</v>
      </c>
      <c r="H4" s="135"/>
      <c r="I4" s="135"/>
      <c r="J4" s="136"/>
      <c r="K4" s="134" t="s">
        <v>46</v>
      </c>
      <c r="L4" s="135"/>
      <c r="M4" s="135"/>
      <c r="N4" s="135"/>
      <c r="O4" s="136"/>
    </row>
    <row r="5" spans="1:15" ht="25.5" customHeight="1">
      <c r="A5" s="52" t="s">
        <v>37</v>
      </c>
      <c r="B5" s="53" t="s">
        <v>38</v>
      </c>
      <c r="C5" s="53" t="s">
        <v>39</v>
      </c>
      <c r="D5" s="198"/>
      <c r="E5" s="198"/>
      <c r="F5" s="198"/>
      <c r="G5" s="51" t="s">
        <v>12</v>
      </c>
      <c r="H5" s="51" t="s">
        <v>47</v>
      </c>
      <c r="I5" s="51" t="s">
        <v>48</v>
      </c>
      <c r="J5" s="51" t="s">
        <v>49</v>
      </c>
      <c r="K5" s="51" t="s">
        <v>12</v>
      </c>
      <c r="L5" s="51" t="s">
        <v>52</v>
      </c>
      <c r="M5" s="51" t="s">
        <v>53</v>
      </c>
      <c r="N5" s="51" t="s">
        <v>50</v>
      </c>
      <c r="O5" s="51" t="s">
        <v>51</v>
      </c>
    </row>
    <row r="6" spans="1:15" ht="24.75" customHeight="1">
      <c r="A6" s="54" t="s">
        <v>40</v>
      </c>
      <c r="B6" s="55" t="s">
        <v>40</v>
      </c>
      <c r="C6" s="55" t="s">
        <v>40</v>
      </c>
      <c r="D6" s="56" t="s">
        <v>40</v>
      </c>
      <c r="E6" s="57" t="s">
        <v>40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</row>
    <row r="7" spans="1:16" s="156" customFormat="1" ht="13.5" customHeight="1">
      <c r="A7" s="150"/>
      <c r="B7" s="150"/>
      <c r="C7" s="151"/>
      <c r="D7" s="152"/>
      <c r="E7" s="150" t="s">
        <v>8</v>
      </c>
      <c r="F7" s="153">
        <f aca="true" t="shared" si="0" ref="F7:O7">F8</f>
        <v>59851533</v>
      </c>
      <c r="G7" s="154">
        <f t="shared" si="0"/>
        <v>46103670</v>
      </c>
      <c r="H7" s="155">
        <f t="shared" si="0"/>
        <v>27668494</v>
      </c>
      <c r="I7" s="153">
        <f t="shared" si="0"/>
        <v>5021974</v>
      </c>
      <c r="J7" s="154">
        <f t="shared" si="0"/>
        <v>13413202</v>
      </c>
      <c r="K7" s="155">
        <f t="shared" si="0"/>
        <v>13747863</v>
      </c>
      <c r="L7" s="155">
        <f t="shared" si="0"/>
        <v>11630339</v>
      </c>
      <c r="M7" s="155">
        <f t="shared" si="0"/>
        <v>0</v>
      </c>
      <c r="N7" s="155">
        <f t="shared" si="0"/>
        <v>410000</v>
      </c>
      <c r="O7" s="153">
        <f t="shared" si="0"/>
        <v>1707524</v>
      </c>
      <c r="P7" s="58"/>
    </row>
    <row r="8" spans="1:15" ht="13.5" customHeight="1">
      <c r="A8" s="150"/>
      <c r="B8" s="150"/>
      <c r="C8" s="151"/>
      <c r="D8" s="152" t="s">
        <v>138</v>
      </c>
      <c r="E8" s="150" t="s">
        <v>136</v>
      </c>
      <c r="F8" s="153">
        <f aca="true" t="shared" si="1" ref="F8:O8">F9+F20+F28+F38+F46+F57+F65+F67+F76+F81</f>
        <v>59851533</v>
      </c>
      <c r="G8" s="154">
        <f t="shared" si="1"/>
        <v>46103670</v>
      </c>
      <c r="H8" s="155">
        <f t="shared" si="1"/>
        <v>27668494</v>
      </c>
      <c r="I8" s="153">
        <f t="shared" si="1"/>
        <v>5021974</v>
      </c>
      <c r="J8" s="154">
        <f t="shared" si="1"/>
        <v>13413202</v>
      </c>
      <c r="K8" s="155">
        <f t="shared" si="1"/>
        <v>13747863</v>
      </c>
      <c r="L8" s="155">
        <f t="shared" si="1"/>
        <v>11630339</v>
      </c>
      <c r="M8" s="155">
        <f t="shared" si="1"/>
        <v>0</v>
      </c>
      <c r="N8" s="155">
        <f t="shared" si="1"/>
        <v>410000</v>
      </c>
      <c r="O8" s="153">
        <f t="shared" si="1"/>
        <v>1707524</v>
      </c>
    </row>
    <row r="9" spans="1:15" ht="13.5" customHeight="1">
      <c r="A9" s="150"/>
      <c r="B9" s="150"/>
      <c r="C9" s="151"/>
      <c r="D9" s="152" t="s">
        <v>139</v>
      </c>
      <c r="E9" s="150" t="s">
        <v>140</v>
      </c>
      <c r="F9" s="153">
        <f aca="true" t="shared" si="2" ref="F9:O9">SUM(F10:F19)</f>
        <v>21131981</v>
      </c>
      <c r="G9" s="154">
        <f t="shared" si="2"/>
        <v>12548032</v>
      </c>
      <c r="H9" s="155">
        <f t="shared" si="2"/>
        <v>6993537</v>
      </c>
      <c r="I9" s="153">
        <f t="shared" si="2"/>
        <v>1295397</v>
      </c>
      <c r="J9" s="154">
        <f t="shared" si="2"/>
        <v>4259098</v>
      </c>
      <c r="K9" s="155">
        <f t="shared" si="2"/>
        <v>8583949</v>
      </c>
      <c r="L9" s="155">
        <f t="shared" si="2"/>
        <v>8583949</v>
      </c>
      <c r="M9" s="155">
        <f t="shared" si="2"/>
        <v>0</v>
      </c>
      <c r="N9" s="155">
        <f t="shared" si="2"/>
        <v>0</v>
      </c>
      <c r="O9" s="153">
        <f t="shared" si="2"/>
        <v>0</v>
      </c>
    </row>
    <row r="10" spans="1:15" ht="13.5" customHeight="1">
      <c r="A10" s="150" t="s">
        <v>156</v>
      </c>
      <c r="B10" s="150" t="s">
        <v>150</v>
      </c>
      <c r="C10" s="151" t="s">
        <v>143</v>
      </c>
      <c r="D10" s="152" t="s">
        <v>144</v>
      </c>
      <c r="E10" s="150" t="s">
        <v>157</v>
      </c>
      <c r="F10" s="153">
        <v>2863400</v>
      </c>
      <c r="G10" s="154">
        <v>2863400</v>
      </c>
      <c r="H10" s="155">
        <v>0</v>
      </c>
      <c r="I10" s="153">
        <v>0</v>
      </c>
      <c r="J10" s="154">
        <v>2863400</v>
      </c>
      <c r="K10" s="155">
        <v>0</v>
      </c>
      <c r="L10" s="155">
        <v>0</v>
      </c>
      <c r="M10" s="155">
        <v>0</v>
      </c>
      <c r="N10" s="155">
        <v>0</v>
      </c>
      <c r="O10" s="153">
        <v>0</v>
      </c>
    </row>
    <row r="11" spans="1:15" ht="13.5" customHeight="1">
      <c r="A11" s="150" t="s">
        <v>141</v>
      </c>
      <c r="B11" s="150" t="s">
        <v>142</v>
      </c>
      <c r="C11" s="151" t="s">
        <v>143</v>
      </c>
      <c r="D11" s="152" t="s">
        <v>144</v>
      </c>
      <c r="E11" s="150" t="s">
        <v>145</v>
      </c>
      <c r="F11" s="153">
        <v>8201401</v>
      </c>
      <c r="G11" s="154">
        <v>8051401</v>
      </c>
      <c r="H11" s="155">
        <v>6453590</v>
      </c>
      <c r="I11" s="153">
        <v>1295397</v>
      </c>
      <c r="J11" s="154">
        <v>302414</v>
      </c>
      <c r="K11" s="155">
        <v>150000</v>
      </c>
      <c r="L11" s="155">
        <v>150000</v>
      </c>
      <c r="M11" s="155">
        <v>0</v>
      </c>
      <c r="N11" s="155">
        <v>0</v>
      </c>
      <c r="O11" s="153">
        <v>0</v>
      </c>
    </row>
    <row r="12" spans="1:15" ht="13.5" customHeight="1">
      <c r="A12" s="150" t="s">
        <v>158</v>
      </c>
      <c r="B12" s="150" t="s">
        <v>159</v>
      </c>
      <c r="C12" s="151" t="s">
        <v>143</v>
      </c>
      <c r="D12" s="152" t="s">
        <v>144</v>
      </c>
      <c r="E12" s="150" t="s">
        <v>160</v>
      </c>
      <c r="F12" s="153">
        <v>539947</v>
      </c>
      <c r="G12" s="154">
        <v>539947</v>
      </c>
      <c r="H12" s="155">
        <v>539947</v>
      </c>
      <c r="I12" s="153">
        <v>0</v>
      </c>
      <c r="J12" s="154">
        <v>0</v>
      </c>
      <c r="K12" s="155">
        <v>0</v>
      </c>
      <c r="L12" s="155">
        <v>0</v>
      </c>
      <c r="M12" s="155">
        <v>0</v>
      </c>
      <c r="N12" s="155">
        <v>0</v>
      </c>
      <c r="O12" s="153">
        <v>0</v>
      </c>
    </row>
    <row r="13" spans="1:15" ht="13.5" customHeight="1">
      <c r="A13" s="150" t="s">
        <v>163</v>
      </c>
      <c r="B13" s="150" t="s">
        <v>146</v>
      </c>
      <c r="C13" s="151" t="s">
        <v>143</v>
      </c>
      <c r="D13" s="152" t="s">
        <v>144</v>
      </c>
      <c r="E13" s="150" t="s">
        <v>164</v>
      </c>
      <c r="F13" s="153">
        <v>714859</v>
      </c>
      <c r="G13" s="154">
        <v>714859</v>
      </c>
      <c r="H13" s="155">
        <v>0</v>
      </c>
      <c r="I13" s="153">
        <v>0</v>
      </c>
      <c r="J13" s="154">
        <v>714859</v>
      </c>
      <c r="K13" s="155">
        <v>0</v>
      </c>
      <c r="L13" s="155">
        <v>0</v>
      </c>
      <c r="M13" s="155">
        <v>0</v>
      </c>
      <c r="N13" s="155">
        <v>0</v>
      </c>
      <c r="O13" s="153">
        <v>0</v>
      </c>
    </row>
    <row r="14" spans="1:15" ht="13.5" customHeight="1">
      <c r="A14" s="150" t="s">
        <v>141</v>
      </c>
      <c r="B14" s="150" t="s">
        <v>142</v>
      </c>
      <c r="C14" s="151" t="s">
        <v>146</v>
      </c>
      <c r="D14" s="152" t="s">
        <v>144</v>
      </c>
      <c r="E14" s="150" t="s">
        <v>147</v>
      </c>
      <c r="F14" s="153">
        <v>1920000</v>
      </c>
      <c r="G14" s="154">
        <v>0</v>
      </c>
      <c r="H14" s="155">
        <v>0</v>
      </c>
      <c r="I14" s="153">
        <v>0</v>
      </c>
      <c r="J14" s="154">
        <v>0</v>
      </c>
      <c r="K14" s="155">
        <v>1920000</v>
      </c>
      <c r="L14" s="155">
        <v>1920000</v>
      </c>
      <c r="M14" s="155">
        <v>0</v>
      </c>
      <c r="N14" s="155">
        <v>0</v>
      </c>
      <c r="O14" s="153">
        <v>0</v>
      </c>
    </row>
    <row r="15" spans="1:15" ht="13.5" customHeight="1">
      <c r="A15" s="150" t="s">
        <v>158</v>
      </c>
      <c r="B15" s="150" t="s">
        <v>159</v>
      </c>
      <c r="C15" s="151" t="s">
        <v>161</v>
      </c>
      <c r="D15" s="152" t="s">
        <v>144</v>
      </c>
      <c r="E15" s="150" t="s">
        <v>162</v>
      </c>
      <c r="F15" s="153">
        <v>378425</v>
      </c>
      <c r="G15" s="154">
        <v>378425</v>
      </c>
      <c r="H15" s="155">
        <v>0</v>
      </c>
      <c r="I15" s="153">
        <v>0</v>
      </c>
      <c r="J15" s="154">
        <v>378425</v>
      </c>
      <c r="K15" s="155">
        <v>0</v>
      </c>
      <c r="L15" s="155">
        <v>0</v>
      </c>
      <c r="M15" s="155">
        <v>0</v>
      </c>
      <c r="N15" s="155">
        <v>0</v>
      </c>
      <c r="O15" s="153">
        <v>0</v>
      </c>
    </row>
    <row r="16" spans="1:15" ht="13.5" customHeight="1">
      <c r="A16" s="150" t="s">
        <v>141</v>
      </c>
      <c r="B16" s="150" t="s">
        <v>142</v>
      </c>
      <c r="C16" s="151" t="s">
        <v>148</v>
      </c>
      <c r="D16" s="152" t="s">
        <v>144</v>
      </c>
      <c r="E16" s="150" t="s">
        <v>149</v>
      </c>
      <c r="F16" s="153">
        <v>1600000</v>
      </c>
      <c r="G16" s="154">
        <v>0</v>
      </c>
      <c r="H16" s="155">
        <v>0</v>
      </c>
      <c r="I16" s="153">
        <v>0</v>
      </c>
      <c r="J16" s="154">
        <v>0</v>
      </c>
      <c r="K16" s="155">
        <v>1600000</v>
      </c>
      <c r="L16" s="155">
        <v>1600000</v>
      </c>
      <c r="M16" s="155">
        <v>0</v>
      </c>
      <c r="N16" s="155">
        <v>0</v>
      </c>
      <c r="O16" s="153">
        <v>0</v>
      </c>
    </row>
    <row r="17" spans="1:15" ht="13.5" customHeight="1">
      <c r="A17" s="150" t="s">
        <v>141</v>
      </c>
      <c r="B17" s="150" t="s">
        <v>142</v>
      </c>
      <c r="C17" s="151" t="s">
        <v>150</v>
      </c>
      <c r="D17" s="152" t="s">
        <v>144</v>
      </c>
      <c r="E17" s="150" t="s">
        <v>151</v>
      </c>
      <c r="F17" s="153">
        <v>3950000</v>
      </c>
      <c r="G17" s="154">
        <v>0</v>
      </c>
      <c r="H17" s="155">
        <v>0</v>
      </c>
      <c r="I17" s="153">
        <v>0</v>
      </c>
      <c r="J17" s="154">
        <v>0</v>
      </c>
      <c r="K17" s="155">
        <v>3950000</v>
      </c>
      <c r="L17" s="155">
        <v>3950000</v>
      </c>
      <c r="M17" s="155">
        <v>0</v>
      </c>
      <c r="N17" s="155">
        <v>0</v>
      </c>
      <c r="O17" s="153">
        <v>0</v>
      </c>
    </row>
    <row r="18" spans="1:15" ht="13.5" customHeight="1">
      <c r="A18" s="150" t="s">
        <v>141</v>
      </c>
      <c r="B18" s="150" t="s">
        <v>142</v>
      </c>
      <c r="C18" s="151" t="s">
        <v>152</v>
      </c>
      <c r="D18" s="152" t="s">
        <v>144</v>
      </c>
      <c r="E18" s="150" t="s">
        <v>153</v>
      </c>
      <c r="F18" s="153">
        <v>50000</v>
      </c>
      <c r="G18" s="154">
        <v>0</v>
      </c>
      <c r="H18" s="155">
        <v>0</v>
      </c>
      <c r="I18" s="153">
        <v>0</v>
      </c>
      <c r="J18" s="154">
        <v>0</v>
      </c>
      <c r="K18" s="155">
        <v>50000</v>
      </c>
      <c r="L18" s="155">
        <v>50000</v>
      </c>
      <c r="M18" s="155">
        <v>0</v>
      </c>
      <c r="N18" s="155">
        <v>0</v>
      </c>
      <c r="O18" s="153">
        <v>0</v>
      </c>
    </row>
    <row r="19" spans="1:15" ht="13.5" customHeight="1">
      <c r="A19" s="150" t="s">
        <v>141</v>
      </c>
      <c r="B19" s="150" t="s">
        <v>142</v>
      </c>
      <c r="C19" s="151" t="s">
        <v>154</v>
      </c>
      <c r="D19" s="152" t="s">
        <v>144</v>
      </c>
      <c r="E19" s="150" t="s">
        <v>155</v>
      </c>
      <c r="F19" s="153">
        <v>913949</v>
      </c>
      <c r="G19" s="154">
        <v>0</v>
      </c>
      <c r="H19" s="155">
        <v>0</v>
      </c>
      <c r="I19" s="153">
        <v>0</v>
      </c>
      <c r="J19" s="154">
        <v>0</v>
      </c>
      <c r="K19" s="155">
        <v>913949</v>
      </c>
      <c r="L19" s="155">
        <v>913949</v>
      </c>
      <c r="M19" s="155">
        <v>0</v>
      </c>
      <c r="N19" s="155">
        <v>0</v>
      </c>
      <c r="O19" s="153">
        <v>0</v>
      </c>
    </row>
    <row r="20" spans="1:15" ht="13.5" customHeight="1">
      <c r="A20" s="150"/>
      <c r="B20" s="150"/>
      <c r="C20" s="151"/>
      <c r="D20" s="152" t="s">
        <v>165</v>
      </c>
      <c r="E20" s="150" t="s">
        <v>166</v>
      </c>
      <c r="F20" s="153">
        <f aca="true" t="shared" si="3" ref="F20:O20">SUM(F21:F27)</f>
        <v>1319300</v>
      </c>
      <c r="G20" s="154">
        <f t="shared" si="3"/>
        <v>1053981</v>
      </c>
      <c r="H20" s="155">
        <f t="shared" si="3"/>
        <v>759130</v>
      </c>
      <c r="I20" s="153">
        <f t="shared" si="3"/>
        <v>63578</v>
      </c>
      <c r="J20" s="154">
        <f t="shared" si="3"/>
        <v>231273</v>
      </c>
      <c r="K20" s="155">
        <f t="shared" si="3"/>
        <v>265319</v>
      </c>
      <c r="L20" s="155">
        <f t="shared" si="3"/>
        <v>100000</v>
      </c>
      <c r="M20" s="155">
        <f t="shared" si="3"/>
        <v>0</v>
      </c>
      <c r="N20" s="155">
        <f t="shared" si="3"/>
        <v>60000</v>
      </c>
      <c r="O20" s="153">
        <f t="shared" si="3"/>
        <v>105319</v>
      </c>
    </row>
    <row r="21" spans="1:15" ht="13.5" customHeight="1">
      <c r="A21" s="150" t="s">
        <v>163</v>
      </c>
      <c r="B21" s="150" t="s">
        <v>146</v>
      </c>
      <c r="C21" s="151" t="s">
        <v>143</v>
      </c>
      <c r="D21" s="152" t="s">
        <v>167</v>
      </c>
      <c r="E21" s="150" t="s">
        <v>164</v>
      </c>
      <c r="F21" s="153">
        <v>85939</v>
      </c>
      <c r="G21" s="154">
        <v>85939</v>
      </c>
      <c r="H21" s="155">
        <v>0</v>
      </c>
      <c r="I21" s="153">
        <v>0</v>
      </c>
      <c r="J21" s="154">
        <v>85939</v>
      </c>
      <c r="K21" s="155">
        <v>0</v>
      </c>
      <c r="L21" s="155">
        <v>0</v>
      </c>
      <c r="M21" s="155">
        <v>0</v>
      </c>
      <c r="N21" s="155">
        <v>0</v>
      </c>
      <c r="O21" s="153">
        <v>0</v>
      </c>
    </row>
    <row r="22" spans="1:15" ht="13.5" customHeight="1">
      <c r="A22" s="150" t="s">
        <v>156</v>
      </c>
      <c r="B22" s="150" t="s">
        <v>150</v>
      </c>
      <c r="C22" s="151" t="s">
        <v>146</v>
      </c>
      <c r="D22" s="152" t="s">
        <v>167</v>
      </c>
      <c r="E22" s="150" t="s">
        <v>170</v>
      </c>
      <c r="F22" s="153">
        <v>84895</v>
      </c>
      <c r="G22" s="154">
        <v>84895</v>
      </c>
      <c r="H22" s="155">
        <v>0</v>
      </c>
      <c r="I22" s="153">
        <v>0</v>
      </c>
      <c r="J22" s="154">
        <v>84895</v>
      </c>
      <c r="K22" s="155">
        <v>0</v>
      </c>
      <c r="L22" s="155">
        <v>0</v>
      </c>
      <c r="M22" s="155">
        <v>0</v>
      </c>
      <c r="N22" s="155">
        <v>0</v>
      </c>
      <c r="O22" s="153">
        <v>0</v>
      </c>
    </row>
    <row r="23" spans="1:15" ht="13.5" customHeight="1">
      <c r="A23" s="150" t="s">
        <v>158</v>
      </c>
      <c r="B23" s="150" t="s">
        <v>159</v>
      </c>
      <c r="C23" s="151" t="s">
        <v>146</v>
      </c>
      <c r="D23" s="152" t="s">
        <v>167</v>
      </c>
      <c r="E23" s="150" t="s">
        <v>171</v>
      </c>
      <c r="F23" s="153">
        <v>42970</v>
      </c>
      <c r="G23" s="154">
        <v>42970</v>
      </c>
      <c r="H23" s="155">
        <v>42970</v>
      </c>
      <c r="I23" s="153">
        <v>0</v>
      </c>
      <c r="J23" s="154">
        <v>0</v>
      </c>
      <c r="K23" s="155">
        <v>0</v>
      </c>
      <c r="L23" s="155">
        <v>0</v>
      </c>
      <c r="M23" s="155">
        <v>0</v>
      </c>
      <c r="N23" s="155">
        <v>0</v>
      </c>
      <c r="O23" s="153">
        <v>0</v>
      </c>
    </row>
    <row r="24" spans="1:15" ht="13.5" customHeight="1">
      <c r="A24" s="150" t="s">
        <v>158</v>
      </c>
      <c r="B24" s="150" t="s">
        <v>159</v>
      </c>
      <c r="C24" s="151" t="s">
        <v>161</v>
      </c>
      <c r="D24" s="152" t="s">
        <v>167</v>
      </c>
      <c r="E24" s="150" t="s">
        <v>162</v>
      </c>
      <c r="F24" s="153">
        <v>34819</v>
      </c>
      <c r="G24" s="154">
        <v>34819</v>
      </c>
      <c r="H24" s="155">
        <v>0</v>
      </c>
      <c r="I24" s="153">
        <v>0</v>
      </c>
      <c r="J24" s="154">
        <v>34819</v>
      </c>
      <c r="K24" s="155">
        <v>0</v>
      </c>
      <c r="L24" s="155">
        <v>0</v>
      </c>
      <c r="M24" s="155">
        <v>0</v>
      </c>
      <c r="N24" s="155">
        <v>0</v>
      </c>
      <c r="O24" s="153">
        <v>0</v>
      </c>
    </row>
    <row r="25" spans="1:15" ht="13.5" customHeight="1">
      <c r="A25" s="150" t="s">
        <v>141</v>
      </c>
      <c r="B25" s="150" t="s">
        <v>142</v>
      </c>
      <c r="C25" s="151" t="s">
        <v>152</v>
      </c>
      <c r="D25" s="152" t="s">
        <v>167</v>
      </c>
      <c r="E25" s="150" t="s">
        <v>153</v>
      </c>
      <c r="F25" s="153">
        <v>160000</v>
      </c>
      <c r="G25" s="154">
        <v>0</v>
      </c>
      <c r="H25" s="155">
        <v>0</v>
      </c>
      <c r="I25" s="153">
        <v>0</v>
      </c>
      <c r="J25" s="154">
        <v>0</v>
      </c>
      <c r="K25" s="155">
        <v>160000</v>
      </c>
      <c r="L25" s="155">
        <v>100000</v>
      </c>
      <c r="M25" s="155">
        <v>0</v>
      </c>
      <c r="N25" s="155">
        <v>60000</v>
      </c>
      <c r="O25" s="153">
        <v>0</v>
      </c>
    </row>
    <row r="26" spans="1:15" ht="13.5" customHeight="1">
      <c r="A26" s="150" t="s">
        <v>141</v>
      </c>
      <c r="B26" s="150" t="s">
        <v>142</v>
      </c>
      <c r="C26" s="151" t="s">
        <v>168</v>
      </c>
      <c r="D26" s="152" t="s">
        <v>167</v>
      </c>
      <c r="E26" s="150" t="s">
        <v>169</v>
      </c>
      <c r="F26" s="153">
        <v>805358</v>
      </c>
      <c r="G26" s="154">
        <v>805358</v>
      </c>
      <c r="H26" s="155">
        <v>716160</v>
      </c>
      <c r="I26" s="153">
        <v>63578</v>
      </c>
      <c r="J26" s="154">
        <v>25620</v>
      </c>
      <c r="K26" s="155">
        <v>0</v>
      </c>
      <c r="L26" s="155">
        <v>0</v>
      </c>
      <c r="M26" s="155">
        <v>0</v>
      </c>
      <c r="N26" s="155">
        <v>0</v>
      </c>
      <c r="O26" s="153">
        <v>0</v>
      </c>
    </row>
    <row r="27" spans="1:15" ht="13.5" customHeight="1">
      <c r="A27" s="150" t="s">
        <v>141</v>
      </c>
      <c r="B27" s="150" t="s">
        <v>142</v>
      </c>
      <c r="C27" s="151" t="s">
        <v>154</v>
      </c>
      <c r="D27" s="152" t="s">
        <v>167</v>
      </c>
      <c r="E27" s="150" t="s">
        <v>155</v>
      </c>
      <c r="F27" s="153">
        <v>105319</v>
      </c>
      <c r="G27" s="154">
        <v>0</v>
      </c>
      <c r="H27" s="155">
        <v>0</v>
      </c>
      <c r="I27" s="153">
        <v>0</v>
      </c>
      <c r="J27" s="154">
        <v>0</v>
      </c>
      <c r="K27" s="155">
        <v>105319</v>
      </c>
      <c r="L27" s="155">
        <v>0</v>
      </c>
      <c r="M27" s="155">
        <v>0</v>
      </c>
      <c r="N27" s="155">
        <v>0</v>
      </c>
      <c r="O27" s="153">
        <v>105319</v>
      </c>
    </row>
    <row r="28" spans="1:15" ht="13.5" customHeight="1">
      <c r="A28" s="150"/>
      <c r="B28" s="150"/>
      <c r="C28" s="151"/>
      <c r="D28" s="152" t="s">
        <v>172</v>
      </c>
      <c r="E28" s="150" t="s">
        <v>173</v>
      </c>
      <c r="F28" s="153">
        <f aca="true" t="shared" si="4" ref="F28:O28">SUM(F29:F37)</f>
        <v>3417867</v>
      </c>
      <c r="G28" s="154">
        <f t="shared" si="4"/>
        <v>2895288</v>
      </c>
      <c r="H28" s="155">
        <f t="shared" si="4"/>
        <v>2053706</v>
      </c>
      <c r="I28" s="153">
        <f t="shared" si="4"/>
        <v>437507</v>
      </c>
      <c r="J28" s="154">
        <f t="shared" si="4"/>
        <v>404075</v>
      </c>
      <c r="K28" s="155">
        <f t="shared" si="4"/>
        <v>522579</v>
      </c>
      <c r="L28" s="155">
        <f t="shared" si="4"/>
        <v>522579</v>
      </c>
      <c r="M28" s="155">
        <f t="shared" si="4"/>
        <v>0</v>
      </c>
      <c r="N28" s="155">
        <f t="shared" si="4"/>
        <v>0</v>
      </c>
      <c r="O28" s="153">
        <f t="shared" si="4"/>
        <v>0</v>
      </c>
    </row>
    <row r="29" spans="1:15" ht="13.5" customHeight="1">
      <c r="A29" s="150" t="s">
        <v>156</v>
      </c>
      <c r="B29" s="150" t="s">
        <v>150</v>
      </c>
      <c r="C29" s="151" t="s">
        <v>143</v>
      </c>
      <c r="D29" s="152" t="s">
        <v>174</v>
      </c>
      <c r="E29" s="150" t="s">
        <v>157</v>
      </c>
      <c r="F29" s="153">
        <v>59240</v>
      </c>
      <c r="G29" s="154">
        <v>59240</v>
      </c>
      <c r="H29" s="155">
        <v>0</v>
      </c>
      <c r="I29" s="153">
        <v>0</v>
      </c>
      <c r="J29" s="154">
        <v>59240</v>
      </c>
      <c r="K29" s="155">
        <v>0</v>
      </c>
      <c r="L29" s="155">
        <v>0</v>
      </c>
      <c r="M29" s="155">
        <v>0</v>
      </c>
      <c r="N29" s="155">
        <v>0</v>
      </c>
      <c r="O29" s="153">
        <v>0</v>
      </c>
    </row>
    <row r="30" spans="1:15" ht="13.5" customHeight="1">
      <c r="A30" s="150" t="s">
        <v>158</v>
      </c>
      <c r="B30" s="150" t="s">
        <v>159</v>
      </c>
      <c r="C30" s="151" t="s">
        <v>143</v>
      </c>
      <c r="D30" s="152" t="s">
        <v>174</v>
      </c>
      <c r="E30" s="150" t="s">
        <v>160</v>
      </c>
      <c r="F30" s="153">
        <v>107775</v>
      </c>
      <c r="G30" s="154">
        <v>107775</v>
      </c>
      <c r="H30" s="155">
        <v>107775</v>
      </c>
      <c r="I30" s="153">
        <v>0</v>
      </c>
      <c r="J30" s="154">
        <v>0</v>
      </c>
      <c r="K30" s="155">
        <v>0</v>
      </c>
      <c r="L30" s="155">
        <v>0</v>
      </c>
      <c r="M30" s="155">
        <v>0</v>
      </c>
      <c r="N30" s="155">
        <v>0</v>
      </c>
      <c r="O30" s="153">
        <v>0</v>
      </c>
    </row>
    <row r="31" spans="1:15" ht="13.5" customHeight="1">
      <c r="A31" s="150" t="s">
        <v>141</v>
      </c>
      <c r="B31" s="150" t="s">
        <v>142</v>
      </c>
      <c r="C31" s="151" t="s">
        <v>143</v>
      </c>
      <c r="D31" s="152" t="s">
        <v>174</v>
      </c>
      <c r="E31" s="150" t="s">
        <v>145</v>
      </c>
      <c r="F31" s="153">
        <v>2434068</v>
      </c>
      <c r="G31" s="154">
        <v>2434068</v>
      </c>
      <c r="H31" s="155">
        <v>1945931</v>
      </c>
      <c r="I31" s="153">
        <v>437507</v>
      </c>
      <c r="J31" s="154">
        <v>50630</v>
      </c>
      <c r="K31" s="155">
        <v>0</v>
      </c>
      <c r="L31" s="155">
        <v>0</v>
      </c>
      <c r="M31" s="155">
        <v>0</v>
      </c>
      <c r="N31" s="155">
        <v>0</v>
      </c>
      <c r="O31" s="153">
        <v>0</v>
      </c>
    </row>
    <row r="32" spans="1:15" ht="13.5" customHeight="1">
      <c r="A32" s="150" t="s">
        <v>163</v>
      </c>
      <c r="B32" s="150" t="s">
        <v>146</v>
      </c>
      <c r="C32" s="151" t="s">
        <v>143</v>
      </c>
      <c r="D32" s="152" t="s">
        <v>174</v>
      </c>
      <c r="E32" s="150" t="s">
        <v>164</v>
      </c>
      <c r="F32" s="153">
        <v>215549</v>
      </c>
      <c r="G32" s="154">
        <v>215549</v>
      </c>
      <c r="H32" s="155">
        <v>0</v>
      </c>
      <c r="I32" s="153">
        <v>0</v>
      </c>
      <c r="J32" s="154">
        <v>215549</v>
      </c>
      <c r="K32" s="155">
        <v>0</v>
      </c>
      <c r="L32" s="155">
        <v>0</v>
      </c>
      <c r="M32" s="155">
        <v>0</v>
      </c>
      <c r="N32" s="155">
        <v>0</v>
      </c>
      <c r="O32" s="153">
        <v>0</v>
      </c>
    </row>
    <row r="33" spans="1:15" ht="13.5" customHeight="1">
      <c r="A33" s="150" t="s">
        <v>141</v>
      </c>
      <c r="B33" s="150" t="s">
        <v>142</v>
      </c>
      <c r="C33" s="151" t="s">
        <v>146</v>
      </c>
      <c r="D33" s="152" t="s">
        <v>174</v>
      </c>
      <c r="E33" s="150" t="s">
        <v>147</v>
      </c>
      <c r="F33" s="153">
        <v>100000</v>
      </c>
      <c r="G33" s="154">
        <v>0</v>
      </c>
      <c r="H33" s="155">
        <v>0</v>
      </c>
      <c r="I33" s="153">
        <v>0</v>
      </c>
      <c r="J33" s="154">
        <v>0</v>
      </c>
      <c r="K33" s="155">
        <v>100000</v>
      </c>
      <c r="L33" s="155">
        <v>100000</v>
      </c>
      <c r="M33" s="155">
        <v>0</v>
      </c>
      <c r="N33" s="155">
        <v>0</v>
      </c>
      <c r="O33" s="153">
        <v>0</v>
      </c>
    </row>
    <row r="34" spans="1:15" ht="13.5" customHeight="1">
      <c r="A34" s="150" t="s">
        <v>158</v>
      </c>
      <c r="B34" s="150" t="s">
        <v>159</v>
      </c>
      <c r="C34" s="151" t="s">
        <v>161</v>
      </c>
      <c r="D34" s="152" t="s">
        <v>174</v>
      </c>
      <c r="E34" s="150" t="s">
        <v>162</v>
      </c>
      <c r="F34" s="153">
        <v>78656</v>
      </c>
      <c r="G34" s="154">
        <v>78656</v>
      </c>
      <c r="H34" s="155">
        <v>0</v>
      </c>
      <c r="I34" s="153">
        <v>0</v>
      </c>
      <c r="J34" s="154">
        <v>78656</v>
      </c>
      <c r="K34" s="155">
        <v>0</v>
      </c>
      <c r="L34" s="155">
        <v>0</v>
      </c>
      <c r="M34" s="155">
        <v>0</v>
      </c>
      <c r="N34" s="155">
        <v>0</v>
      </c>
      <c r="O34" s="153">
        <v>0</v>
      </c>
    </row>
    <row r="35" spans="1:15" ht="13.5" customHeight="1">
      <c r="A35" s="150" t="s">
        <v>141</v>
      </c>
      <c r="B35" s="150" t="s">
        <v>142</v>
      </c>
      <c r="C35" s="151" t="s">
        <v>150</v>
      </c>
      <c r="D35" s="152" t="s">
        <v>174</v>
      </c>
      <c r="E35" s="150" t="s">
        <v>151</v>
      </c>
      <c r="F35" s="153">
        <v>290000</v>
      </c>
      <c r="G35" s="154">
        <v>0</v>
      </c>
      <c r="H35" s="155">
        <v>0</v>
      </c>
      <c r="I35" s="153">
        <v>0</v>
      </c>
      <c r="J35" s="154">
        <v>0</v>
      </c>
      <c r="K35" s="155">
        <v>290000</v>
      </c>
      <c r="L35" s="155">
        <v>290000</v>
      </c>
      <c r="M35" s="155">
        <v>0</v>
      </c>
      <c r="N35" s="155">
        <v>0</v>
      </c>
      <c r="O35" s="153">
        <v>0</v>
      </c>
    </row>
    <row r="36" spans="1:15" ht="13.5" customHeight="1">
      <c r="A36" s="150" t="s">
        <v>141</v>
      </c>
      <c r="B36" s="150" t="s">
        <v>142</v>
      </c>
      <c r="C36" s="151" t="s">
        <v>175</v>
      </c>
      <c r="D36" s="152" t="s">
        <v>174</v>
      </c>
      <c r="E36" s="150" t="s">
        <v>176</v>
      </c>
      <c r="F36" s="153">
        <v>30000</v>
      </c>
      <c r="G36" s="154">
        <v>0</v>
      </c>
      <c r="H36" s="155">
        <v>0</v>
      </c>
      <c r="I36" s="153">
        <v>0</v>
      </c>
      <c r="J36" s="154">
        <v>0</v>
      </c>
      <c r="K36" s="155">
        <v>30000</v>
      </c>
      <c r="L36" s="155">
        <v>30000</v>
      </c>
      <c r="M36" s="155">
        <v>0</v>
      </c>
      <c r="N36" s="155">
        <v>0</v>
      </c>
      <c r="O36" s="153">
        <v>0</v>
      </c>
    </row>
    <row r="37" spans="1:15" ht="13.5" customHeight="1">
      <c r="A37" s="150" t="s">
        <v>141</v>
      </c>
      <c r="B37" s="150" t="s">
        <v>142</v>
      </c>
      <c r="C37" s="151" t="s">
        <v>154</v>
      </c>
      <c r="D37" s="152" t="s">
        <v>174</v>
      </c>
      <c r="E37" s="150" t="s">
        <v>155</v>
      </c>
      <c r="F37" s="153">
        <v>102579</v>
      </c>
      <c r="G37" s="154">
        <v>0</v>
      </c>
      <c r="H37" s="155">
        <v>0</v>
      </c>
      <c r="I37" s="153">
        <v>0</v>
      </c>
      <c r="J37" s="154">
        <v>0</v>
      </c>
      <c r="K37" s="155">
        <v>102579</v>
      </c>
      <c r="L37" s="155">
        <v>102579</v>
      </c>
      <c r="M37" s="155">
        <v>0</v>
      </c>
      <c r="N37" s="155">
        <v>0</v>
      </c>
      <c r="O37" s="153">
        <v>0</v>
      </c>
    </row>
    <row r="38" spans="1:15" ht="13.5" customHeight="1">
      <c r="A38" s="150"/>
      <c r="B38" s="150"/>
      <c r="C38" s="151"/>
      <c r="D38" s="152" t="s">
        <v>177</v>
      </c>
      <c r="E38" s="150" t="s">
        <v>178</v>
      </c>
      <c r="F38" s="153">
        <f aca="true" t="shared" si="5" ref="F38:O38">SUM(F39:F45)</f>
        <v>3882600</v>
      </c>
      <c r="G38" s="154">
        <f t="shared" si="5"/>
        <v>3152600</v>
      </c>
      <c r="H38" s="155">
        <f t="shared" si="5"/>
        <v>2317829</v>
      </c>
      <c r="I38" s="153">
        <f t="shared" si="5"/>
        <v>436544</v>
      </c>
      <c r="J38" s="154">
        <f t="shared" si="5"/>
        <v>398227</v>
      </c>
      <c r="K38" s="155">
        <f t="shared" si="5"/>
        <v>730000</v>
      </c>
      <c r="L38" s="155">
        <f t="shared" si="5"/>
        <v>730000</v>
      </c>
      <c r="M38" s="155">
        <f t="shared" si="5"/>
        <v>0</v>
      </c>
      <c r="N38" s="155">
        <f t="shared" si="5"/>
        <v>0</v>
      </c>
      <c r="O38" s="153">
        <f t="shared" si="5"/>
        <v>0</v>
      </c>
    </row>
    <row r="39" spans="1:15" ht="13.5" customHeight="1">
      <c r="A39" s="150" t="s">
        <v>158</v>
      </c>
      <c r="B39" s="150" t="s">
        <v>159</v>
      </c>
      <c r="C39" s="151" t="s">
        <v>143</v>
      </c>
      <c r="D39" s="152" t="s">
        <v>179</v>
      </c>
      <c r="E39" s="150" t="s">
        <v>160</v>
      </c>
      <c r="F39" s="153">
        <v>121635</v>
      </c>
      <c r="G39" s="154">
        <v>121635</v>
      </c>
      <c r="H39" s="155">
        <v>121635</v>
      </c>
      <c r="I39" s="153">
        <v>0</v>
      </c>
      <c r="J39" s="154">
        <v>0</v>
      </c>
      <c r="K39" s="155">
        <v>0</v>
      </c>
      <c r="L39" s="155">
        <v>0</v>
      </c>
      <c r="M39" s="155">
        <v>0</v>
      </c>
      <c r="N39" s="155">
        <v>0</v>
      </c>
      <c r="O39" s="153">
        <v>0</v>
      </c>
    </row>
    <row r="40" spans="1:15" ht="13.5" customHeight="1">
      <c r="A40" s="150" t="s">
        <v>141</v>
      </c>
      <c r="B40" s="150" t="s">
        <v>142</v>
      </c>
      <c r="C40" s="151" t="s">
        <v>143</v>
      </c>
      <c r="D40" s="152" t="s">
        <v>179</v>
      </c>
      <c r="E40" s="150" t="s">
        <v>145</v>
      </c>
      <c r="F40" s="153">
        <v>2702184</v>
      </c>
      <c r="G40" s="154">
        <v>2702184</v>
      </c>
      <c r="H40" s="155">
        <v>2196194</v>
      </c>
      <c r="I40" s="153">
        <v>436544</v>
      </c>
      <c r="J40" s="154">
        <v>69446</v>
      </c>
      <c r="K40" s="155">
        <v>0</v>
      </c>
      <c r="L40" s="155">
        <v>0</v>
      </c>
      <c r="M40" s="155">
        <v>0</v>
      </c>
      <c r="N40" s="155">
        <v>0</v>
      </c>
      <c r="O40" s="153">
        <v>0</v>
      </c>
    </row>
    <row r="41" spans="1:15" ht="13.5" customHeight="1">
      <c r="A41" s="150" t="s">
        <v>163</v>
      </c>
      <c r="B41" s="150" t="s">
        <v>146</v>
      </c>
      <c r="C41" s="151" t="s">
        <v>143</v>
      </c>
      <c r="D41" s="152" t="s">
        <v>179</v>
      </c>
      <c r="E41" s="150" t="s">
        <v>164</v>
      </c>
      <c r="F41" s="153">
        <v>243271</v>
      </c>
      <c r="G41" s="154">
        <v>243271</v>
      </c>
      <c r="H41" s="155">
        <v>0</v>
      </c>
      <c r="I41" s="153">
        <v>0</v>
      </c>
      <c r="J41" s="154">
        <v>243271</v>
      </c>
      <c r="K41" s="155">
        <v>0</v>
      </c>
      <c r="L41" s="155">
        <v>0</v>
      </c>
      <c r="M41" s="155">
        <v>0</v>
      </c>
      <c r="N41" s="155">
        <v>0</v>
      </c>
      <c r="O41" s="153">
        <v>0</v>
      </c>
    </row>
    <row r="42" spans="1:15" ht="13.5" customHeight="1">
      <c r="A42" s="150" t="s">
        <v>141</v>
      </c>
      <c r="B42" s="150" t="s">
        <v>142</v>
      </c>
      <c r="C42" s="151" t="s">
        <v>146</v>
      </c>
      <c r="D42" s="152" t="s">
        <v>179</v>
      </c>
      <c r="E42" s="150" t="s">
        <v>147</v>
      </c>
      <c r="F42" s="153">
        <v>230000</v>
      </c>
      <c r="G42" s="154">
        <v>0</v>
      </c>
      <c r="H42" s="155">
        <v>0</v>
      </c>
      <c r="I42" s="153">
        <v>0</v>
      </c>
      <c r="J42" s="154">
        <v>0</v>
      </c>
      <c r="K42" s="155">
        <v>230000</v>
      </c>
      <c r="L42" s="155">
        <v>230000</v>
      </c>
      <c r="M42" s="155">
        <v>0</v>
      </c>
      <c r="N42" s="155">
        <v>0</v>
      </c>
      <c r="O42" s="153">
        <v>0</v>
      </c>
    </row>
    <row r="43" spans="1:15" ht="13.5" customHeight="1">
      <c r="A43" s="150" t="s">
        <v>158</v>
      </c>
      <c r="B43" s="150" t="s">
        <v>159</v>
      </c>
      <c r="C43" s="151" t="s">
        <v>161</v>
      </c>
      <c r="D43" s="152" t="s">
        <v>179</v>
      </c>
      <c r="E43" s="150" t="s">
        <v>162</v>
      </c>
      <c r="F43" s="153">
        <v>85510</v>
      </c>
      <c r="G43" s="154">
        <v>85510</v>
      </c>
      <c r="H43" s="155">
        <v>0</v>
      </c>
      <c r="I43" s="153">
        <v>0</v>
      </c>
      <c r="J43" s="154">
        <v>85510</v>
      </c>
      <c r="K43" s="155">
        <v>0</v>
      </c>
      <c r="L43" s="155">
        <v>0</v>
      </c>
      <c r="M43" s="155">
        <v>0</v>
      </c>
      <c r="N43" s="155">
        <v>0</v>
      </c>
      <c r="O43" s="153">
        <v>0</v>
      </c>
    </row>
    <row r="44" spans="1:15" ht="13.5" customHeight="1">
      <c r="A44" s="150" t="s">
        <v>141</v>
      </c>
      <c r="B44" s="150" t="s">
        <v>142</v>
      </c>
      <c r="C44" s="151" t="s">
        <v>150</v>
      </c>
      <c r="D44" s="152" t="s">
        <v>179</v>
      </c>
      <c r="E44" s="150" t="s">
        <v>151</v>
      </c>
      <c r="F44" s="153">
        <v>470000</v>
      </c>
      <c r="G44" s="154">
        <v>0</v>
      </c>
      <c r="H44" s="155">
        <v>0</v>
      </c>
      <c r="I44" s="153">
        <v>0</v>
      </c>
      <c r="J44" s="154">
        <v>0</v>
      </c>
      <c r="K44" s="155">
        <v>470000</v>
      </c>
      <c r="L44" s="155">
        <v>470000</v>
      </c>
      <c r="M44" s="155">
        <v>0</v>
      </c>
      <c r="N44" s="155">
        <v>0</v>
      </c>
      <c r="O44" s="153">
        <v>0</v>
      </c>
    </row>
    <row r="45" spans="1:15" ht="13.5" customHeight="1">
      <c r="A45" s="150" t="s">
        <v>141</v>
      </c>
      <c r="B45" s="150" t="s">
        <v>142</v>
      </c>
      <c r="C45" s="151" t="s">
        <v>154</v>
      </c>
      <c r="D45" s="152" t="s">
        <v>179</v>
      </c>
      <c r="E45" s="150" t="s">
        <v>155</v>
      </c>
      <c r="F45" s="153">
        <v>30000</v>
      </c>
      <c r="G45" s="154">
        <v>0</v>
      </c>
      <c r="H45" s="155">
        <v>0</v>
      </c>
      <c r="I45" s="153">
        <v>0</v>
      </c>
      <c r="J45" s="154">
        <v>0</v>
      </c>
      <c r="K45" s="155">
        <v>30000</v>
      </c>
      <c r="L45" s="155">
        <v>30000</v>
      </c>
      <c r="M45" s="155">
        <v>0</v>
      </c>
      <c r="N45" s="155">
        <v>0</v>
      </c>
      <c r="O45" s="153">
        <v>0</v>
      </c>
    </row>
    <row r="46" spans="1:15" ht="13.5" customHeight="1">
      <c r="A46" s="150"/>
      <c r="B46" s="150"/>
      <c r="C46" s="151"/>
      <c r="D46" s="152" t="s">
        <v>180</v>
      </c>
      <c r="E46" s="150" t="s">
        <v>181</v>
      </c>
      <c r="F46" s="153">
        <f aca="true" t="shared" si="6" ref="F46:O46">SUM(F47:F56)</f>
        <v>5287906</v>
      </c>
      <c r="G46" s="154">
        <f t="shared" si="6"/>
        <v>4543085</v>
      </c>
      <c r="H46" s="155">
        <f t="shared" si="6"/>
        <v>3017453</v>
      </c>
      <c r="I46" s="153">
        <f t="shared" si="6"/>
        <v>662302</v>
      </c>
      <c r="J46" s="154">
        <f t="shared" si="6"/>
        <v>863330</v>
      </c>
      <c r="K46" s="155">
        <f t="shared" si="6"/>
        <v>744821</v>
      </c>
      <c r="L46" s="155">
        <f t="shared" si="6"/>
        <v>694821</v>
      </c>
      <c r="M46" s="155">
        <f t="shared" si="6"/>
        <v>0</v>
      </c>
      <c r="N46" s="155">
        <f t="shared" si="6"/>
        <v>50000</v>
      </c>
      <c r="O46" s="153">
        <f t="shared" si="6"/>
        <v>0</v>
      </c>
    </row>
    <row r="47" spans="1:15" ht="13.5" customHeight="1">
      <c r="A47" s="150" t="s">
        <v>156</v>
      </c>
      <c r="B47" s="150" t="s">
        <v>150</v>
      </c>
      <c r="C47" s="151" t="s">
        <v>143</v>
      </c>
      <c r="D47" s="152" t="s">
        <v>182</v>
      </c>
      <c r="E47" s="150" t="s">
        <v>157</v>
      </c>
      <c r="F47" s="153">
        <v>312067</v>
      </c>
      <c r="G47" s="154">
        <v>312067</v>
      </c>
      <c r="H47" s="155">
        <v>0</v>
      </c>
      <c r="I47" s="153">
        <v>0</v>
      </c>
      <c r="J47" s="154">
        <v>312067</v>
      </c>
      <c r="K47" s="155">
        <v>0</v>
      </c>
      <c r="L47" s="155">
        <v>0</v>
      </c>
      <c r="M47" s="155">
        <v>0</v>
      </c>
      <c r="N47" s="155">
        <v>0</v>
      </c>
      <c r="O47" s="153">
        <v>0</v>
      </c>
    </row>
    <row r="48" spans="1:15" ht="13.5" customHeight="1">
      <c r="A48" s="150" t="s">
        <v>163</v>
      </c>
      <c r="B48" s="150" t="s">
        <v>146</v>
      </c>
      <c r="C48" s="151" t="s">
        <v>143</v>
      </c>
      <c r="D48" s="152" t="s">
        <v>182</v>
      </c>
      <c r="E48" s="150" t="s">
        <v>164</v>
      </c>
      <c r="F48" s="153">
        <v>316701</v>
      </c>
      <c r="G48" s="154">
        <v>316701</v>
      </c>
      <c r="H48" s="155">
        <v>0</v>
      </c>
      <c r="I48" s="153">
        <v>0</v>
      </c>
      <c r="J48" s="154">
        <v>316701</v>
      </c>
      <c r="K48" s="155">
        <v>0</v>
      </c>
      <c r="L48" s="155">
        <v>0</v>
      </c>
      <c r="M48" s="155">
        <v>0</v>
      </c>
      <c r="N48" s="155">
        <v>0</v>
      </c>
      <c r="O48" s="153">
        <v>0</v>
      </c>
    </row>
    <row r="49" spans="1:15" ht="13.5" customHeight="1">
      <c r="A49" s="150" t="s">
        <v>141</v>
      </c>
      <c r="B49" s="150" t="s">
        <v>142</v>
      </c>
      <c r="C49" s="151" t="s">
        <v>143</v>
      </c>
      <c r="D49" s="152" t="s">
        <v>182</v>
      </c>
      <c r="E49" s="150" t="s">
        <v>145</v>
      </c>
      <c r="F49" s="153">
        <v>3628657</v>
      </c>
      <c r="G49" s="154">
        <v>3628657</v>
      </c>
      <c r="H49" s="155">
        <v>2859103</v>
      </c>
      <c r="I49" s="153">
        <v>662302</v>
      </c>
      <c r="J49" s="154">
        <v>107252</v>
      </c>
      <c r="K49" s="155">
        <v>0</v>
      </c>
      <c r="L49" s="155">
        <v>0</v>
      </c>
      <c r="M49" s="155">
        <v>0</v>
      </c>
      <c r="N49" s="155">
        <v>0</v>
      </c>
      <c r="O49" s="153">
        <v>0</v>
      </c>
    </row>
    <row r="50" spans="1:15" ht="13.5" customHeight="1">
      <c r="A50" s="150" t="s">
        <v>158</v>
      </c>
      <c r="B50" s="150" t="s">
        <v>159</v>
      </c>
      <c r="C50" s="151" t="s">
        <v>143</v>
      </c>
      <c r="D50" s="152" t="s">
        <v>182</v>
      </c>
      <c r="E50" s="150" t="s">
        <v>160</v>
      </c>
      <c r="F50" s="153">
        <v>158350</v>
      </c>
      <c r="G50" s="154">
        <v>158350</v>
      </c>
      <c r="H50" s="155">
        <v>158350</v>
      </c>
      <c r="I50" s="153">
        <v>0</v>
      </c>
      <c r="J50" s="154">
        <v>0</v>
      </c>
      <c r="K50" s="155">
        <v>0</v>
      </c>
      <c r="L50" s="155">
        <v>0</v>
      </c>
      <c r="M50" s="155">
        <v>0</v>
      </c>
      <c r="N50" s="155">
        <v>0</v>
      </c>
      <c r="O50" s="153">
        <v>0</v>
      </c>
    </row>
    <row r="51" spans="1:15" ht="13.5" customHeight="1">
      <c r="A51" s="150" t="s">
        <v>141</v>
      </c>
      <c r="B51" s="150" t="s">
        <v>142</v>
      </c>
      <c r="C51" s="151" t="s">
        <v>146</v>
      </c>
      <c r="D51" s="152" t="s">
        <v>182</v>
      </c>
      <c r="E51" s="150" t="s">
        <v>147</v>
      </c>
      <c r="F51" s="153">
        <v>140000</v>
      </c>
      <c r="G51" s="154">
        <v>0</v>
      </c>
      <c r="H51" s="155">
        <v>0</v>
      </c>
      <c r="I51" s="153">
        <v>0</v>
      </c>
      <c r="J51" s="154">
        <v>0</v>
      </c>
      <c r="K51" s="155">
        <v>140000</v>
      </c>
      <c r="L51" s="155">
        <v>90000</v>
      </c>
      <c r="M51" s="155">
        <v>0</v>
      </c>
      <c r="N51" s="155">
        <v>50000</v>
      </c>
      <c r="O51" s="153">
        <v>0</v>
      </c>
    </row>
    <row r="52" spans="1:15" ht="13.5" customHeight="1">
      <c r="A52" s="150" t="s">
        <v>158</v>
      </c>
      <c r="B52" s="150" t="s">
        <v>159</v>
      </c>
      <c r="C52" s="151" t="s">
        <v>161</v>
      </c>
      <c r="D52" s="152" t="s">
        <v>182</v>
      </c>
      <c r="E52" s="150" t="s">
        <v>162</v>
      </c>
      <c r="F52" s="153">
        <v>127310</v>
      </c>
      <c r="G52" s="154">
        <v>127310</v>
      </c>
      <c r="H52" s="155">
        <v>0</v>
      </c>
      <c r="I52" s="153">
        <v>0</v>
      </c>
      <c r="J52" s="154">
        <v>127310</v>
      </c>
      <c r="K52" s="155">
        <v>0</v>
      </c>
      <c r="L52" s="155">
        <v>0</v>
      </c>
      <c r="M52" s="155">
        <v>0</v>
      </c>
      <c r="N52" s="155">
        <v>0</v>
      </c>
      <c r="O52" s="153">
        <v>0</v>
      </c>
    </row>
    <row r="53" spans="1:15" ht="13.5" customHeight="1">
      <c r="A53" s="150" t="s">
        <v>141</v>
      </c>
      <c r="B53" s="150" t="s">
        <v>142</v>
      </c>
      <c r="C53" s="151" t="s">
        <v>148</v>
      </c>
      <c r="D53" s="152" t="s">
        <v>182</v>
      </c>
      <c r="E53" s="150" t="s">
        <v>149</v>
      </c>
      <c r="F53" s="153">
        <v>80000</v>
      </c>
      <c r="G53" s="154">
        <v>0</v>
      </c>
      <c r="H53" s="155">
        <v>0</v>
      </c>
      <c r="I53" s="153">
        <v>0</v>
      </c>
      <c r="J53" s="154">
        <v>0</v>
      </c>
      <c r="K53" s="155">
        <v>80000</v>
      </c>
      <c r="L53" s="155">
        <v>80000</v>
      </c>
      <c r="M53" s="155">
        <v>0</v>
      </c>
      <c r="N53" s="155">
        <v>0</v>
      </c>
      <c r="O53" s="153">
        <v>0</v>
      </c>
    </row>
    <row r="54" spans="1:15" ht="13.5" customHeight="1">
      <c r="A54" s="150" t="s">
        <v>141</v>
      </c>
      <c r="B54" s="150" t="s">
        <v>142</v>
      </c>
      <c r="C54" s="151" t="s">
        <v>150</v>
      </c>
      <c r="D54" s="152" t="s">
        <v>182</v>
      </c>
      <c r="E54" s="150" t="s">
        <v>151</v>
      </c>
      <c r="F54" s="153">
        <v>300000</v>
      </c>
      <c r="G54" s="154">
        <v>0</v>
      </c>
      <c r="H54" s="155">
        <v>0</v>
      </c>
      <c r="I54" s="153">
        <v>0</v>
      </c>
      <c r="J54" s="154">
        <v>0</v>
      </c>
      <c r="K54" s="155">
        <v>300000</v>
      </c>
      <c r="L54" s="155">
        <v>300000</v>
      </c>
      <c r="M54" s="155">
        <v>0</v>
      </c>
      <c r="N54" s="155">
        <v>0</v>
      </c>
      <c r="O54" s="153">
        <v>0</v>
      </c>
    </row>
    <row r="55" spans="1:15" ht="13.5" customHeight="1">
      <c r="A55" s="150" t="s">
        <v>141</v>
      </c>
      <c r="B55" s="150" t="s">
        <v>142</v>
      </c>
      <c r="C55" s="151" t="s">
        <v>152</v>
      </c>
      <c r="D55" s="152" t="s">
        <v>182</v>
      </c>
      <c r="E55" s="150" t="s">
        <v>153</v>
      </c>
      <c r="F55" s="153">
        <v>50000</v>
      </c>
      <c r="G55" s="154">
        <v>0</v>
      </c>
      <c r="H55" s="155">
        <v>0</v>
      </c>
      <c r="I55" s="153">
        <v>0</v>
      </c>
      <c r="J55" s="154">
        <v>0</v>
      </c>
      <c r="K55" s="155">
        <v>50000</v>
      </c>
      <c r="L55" s="155">
        <v>50000</v>
      </c>
      <c r="M55" s="155">
        <v>0</v>
      </c>
      <c r="N55" s="155">
        <v>0</v>
      </c>
      <c r="O55" s="153">
        <v>0</v>
      </c>
    </row>
    <row r="56" spans="1:15" ht="13.5" customHeight="1">
      <c r="A56" s="150" t="s">
        <v>141</v>
      </c>
      <c r="B56" s="150" t="s">
        <v>142</v>
      </c>
      <c r="C56" s="151" t="s">
        <v>154</v>
      </c>
      <c r="D56" s="152" t="s">
        <v>182</v>
      </c>
      <c r="E56" s="150" t="s">
        <v>155</v>
      </c>
      <c r="F56" s="153">
        <v>174821</v>
      </c>
      <c r="G56" s="154">
        <v>0</v>
      </c>
      <c r="H56" s="155">
        <v>0</v>
      </c>
      <c r="I56" s="153">
        <v>0</v>
      </c>
      <c r="J56" s="154">
        <v>0</v>
      </c>
      <c r="K56" s="155">
        <v>174821</v>
      </c>
      <c r="L56" s="155">
        <v>174821</v>
      </c>
      <c r="M56" s="155">
        <v>0</v>
      </c>
      <c r="N56" s="155">
        <v>0</v>
      </c>
      <c r="O56" s="153">
        <v>0</v>
      </c>
    </row>
    <row r="57" spans="1:15" ht="13.5" customHeight="1">
      <c r="A57" s="150"/>
      <c r="B57" s="150"/>
      <c r="C57" s="151"/>
      <c r="D57" s="152" t="s">
        <v>183</v>
      </c>
      <c r="E57" s="150" t="s">
        <v>184</v>
      </c>
      <c r="F57" s="153">
        <f aca="true" t="shared" si="7" ref="F57:O57">SUM(F58:F64)</f>
        <v>883169</v>
      </c>
      <c r="G57" s="154">
        <f t="shared" si="7"/>
        <v>318179</v>
      </c>
      <c r="H57" s="155">
        <f t="shared" si="7"/>
        <v>252452</v>
      </c>
      <c r="I57" s="153">
        <f t="shared" si="7"/>
        <v>19202</v>
      </c>
      <c r="J57" s="154">
        <f t="shared" si="7"/>
        <v>46525</v>
      </c>
      <c r="K57" s="155">
        <f t="shared" si="7"/>
        <v>564990</v>
      </c>
      <c r="L57" s="155">
        <f t="shared" si="7"/>
        <v>564990</v>
      </c>
      <c r="M57" s="155">
        <f t="shared" si="7"/>
        <v>0</v>
      </c>
      <c r="N57" s="155">
        <f t="shared" si="7"/>
        <v>0</v>
      </c>
      <c r="O57" s="153">
        <f t="shared" si="7"/>
        <v>0</v>
      </c>
    </row>
    <row r="58" spans="1:15" ht="13.5" customHeight="1">
      <c r="A58" s="150" t="s">
        <v>141</v>
      </c>
      <c r="B58" s="150" t="s">
        <v>142</v>
      </c>
      <c r="C58" s="151" t="s">
        <v>143</v>
      </c>
      <c r="D58" s="152" t="s">
        <v>185</v>
      </c>
      <c r="E58" s="150" t="s">
        <v>145</v>
      </c>
      <c r="F58" s="153">
        <v>400000</v>
      </c>
      <c r="G58" s="154">
        <v>0</v>
      </c>
      <c r="H58" s="155">
        <v>0</v>
      </c>
      <c r="I58" s="153">
        <v>0</v>
      </c>
      <c r="J58" s="154">
        <v>0</v>
      </c>
      <c r="K58" s="155">
        <v>400000</v>
      </c>
      <c r="L58" s="155">
        <v>400000</v>
      </c>
      <c r="M58" s="155">
        <v>0</v>
      </c>
      <c r="N58" s="155">
        <v>0</v>
      </c>
      <c r="O58" s="153">
        <v>0</v>
      </c>
    </row>
    <row r="59" spans="1:15" ht="13.5" customHeight="1">
      <c r="A59" s="150" t="s">
        <v>163</v>
      </c>
      <c r="B59" s="150" t="s">
        <v>146</v>
      </c>
      <c r="C59" s="151" t="s">
        <v>143</v>
      </c>
      <c r="D59" s="152" t="s">
        <v>185</v>
      </c>
      <c r="E59" s="150" t="s">
        <v>164</v>
      </c>
      <c r="F59" s="153">
        <v>28579</v>
      </c>
      <c r="G59" s="154">
        <v>28579</v>
      </c>
      <c r="H59" s="155">
        <v>0</v>
      </c>
      <c r="I59" s="153">
        <v>0</v>
      </c>
      <c r="J59" s="154">
        <v>28579</v>
      </c>
      <c r="K59" s="155">
        <v>0</v>
      </c>
      <c r="L59" s="155">
        <v>0</v>
      </c>
      <c r="M59" s="155">
        <v>0</v>
      </c>
      <c r="N59" s="155">
        <v>0</v>
      </c>
      <c r="O59" s="153">
        <v>0</v>
      </c>
    </row>
    <row r="60" spans="1:15" ht="13.5" customHeight="1">
      <c r="A60" s="150" t="s">
        <v>158</v>
      </c>
      <c r="B60" s="150" t="s">
        <v>159</v>
      </c>
      <c r="C60" s="151" t="s">
        <v>146</v>
      </c>
      <c r="D60" s="152" t="s">
        <v>185</v>
      </c>
      <c r="E60" s="150" t="s">
        <v>171</v>
      </c>
      <c r="F60" s="153">
        <v>14290</v>
      </c>
      <c r="G60" s="154">
        <v>14290</v>
      </c>
      <c r="H60" s="155">
        <v>14290</v>
      </c>
      <c r="I60" s="153">
        <v>0</v>
      </c>
      <c r="J60" s="154">
        <v>0</v>
      </c>
      <c r="K60" s="155">
        <v>0</v>
      </c>
      <c r="L60" s="155">
        <v>0</v>
      </c>
      <c r="M60" s="155">
        <v>0</v>
      </c>
      <c r="N60" s="155">
        <v>0</v>
      </c>
      <c r="O60" s="153">
        <v>0</v>
      </c>
    </row>
    <row r="61" spans="1:15" ht="13.5" customHeight="1">
      <c r="A61" s="150" t="s">
        <v>141</v>
      </c>
      <c r="B61" s="150" t="s">
        <v>142</v>
      </c>
      <c r="C61" s="151" t="s">
        <v>146</v>
      </c>
      <c r="D61" s="152" t="s">
        <v>185</v>
      </c>
      <c r="E61" s="150" t="s">
        <v>147</v>
      </c>
      <c r="F61" s="153">
        <v>110000</v>
      </c>
      <c r="G61" s="154">
        <v>0</v>
      </c>
      <c r="H61" s="155">
        <v>0</v>
      </c>
      <c r="I61" s="153">
        <v>0</v>
      </c>
      <c r="J61" s="154">
        <v>0</v>
      </c>
      <c r="K61" s="155">
        <v>110000</v>
      </c>
      <c r="L61" s="155">
        <v>110000</v>
      </c>
      <c r="M61" s="155">
        <v>0</v>
      </c>
      <c r="N61" s="155">
        <v>0</v>
      </c>
      <c r="O61" s="153">
        <v>0</v>
      </c>
    </row>
    <row r="62" spans="1:15" ht="13.5" customHeight="1">
      <c r="A62" s="150" t="s">
        <v>158</v>
      </c>
      <c r="B62" s="150" t="s">
        <v>159</v>
      </c>
      <c r="C62" s="151" t="s">
        <v>161</v>
      </c>
      <c r="D62" s="152" t="s">
        <v>185</v>
      </c>
      <c r="E62" s="150" t="s">
        <v>162</v>
      </c>
      <c r="F62" s="153">
        <v>10176</v>
      </c>
      <c r="G62" s="154">
        <v>10176</v>
      </c>
      <c r="H62" s="155">
        <v>0</v>
      </c>
      <c r="I62" s="153">
        <v>0</v>
      </c>
      <c r="J62" s="154">
        <v>10176</v>
      </c>
      <c r="K62" s="155">
        <v>0</v>
      </c>
      <c r="L62" s="155">
        <v>0</v>
      </c>
      <c r="M62" s="155">
        <v>0</v>
      </c>
      <c r="N62" s="155">
        <v>0</v>
      </c>
      <c r="O62" s="153">
        <v>0</v>
      </c>
    </row>
    <row r="63" spans="1:15" ht="13.5" customHeight="1">
      <c r="A63" s="150" t="s">
        <v>141</v>
      </c>
      <c r="B63" s="150" t="s">
        <v>142</v>
      </c>
      <c r="C63" s="151" t="s">
        <v>168</v>
      </c>
      <c r="D63" s="152" t="s">
        <v>185</v>
      </c>
      <c r="E63" s="150" t="s">
        <v>169</v>
      </c>
      <c r="F63" s="153">
        <v>265134</v>
      </c>
      <c r="G63" s="154">
        <v>265134</v>
      </c>
      <c r="H63" s="155">
        <v>238162</v>
      </c>
      <c r="I63" s="153">
        <v>19202</v>
      </c>
      <c r="J63" s="154">
        <v>7770</v>
      </c>
      <c r="K63" s="155">
        <v>0</v>
      </c>
      <c r="L63" s="155">
        <v>0</v>
      </c>
      <c r="M63" s="155">
        <v>0</v>
      </c>
      <c r="N63" s="155">
        <v>0</v>
      </c>
      <c r="O63" s="153">
        <v>0</v>
      </c>
    </row>
    <row r="64" spans="1:15" ht="13.5" customHeight="1">
      <c r="A64" s="150" t="s">
        <v>141</v>
      </c>
      <c r="B64" s="150" t="s">
        <v>142</v>
      </c>
      <c r="C64" s="151" t="s">
        <v>154</v>
      </c>
      <c r="D64" s="152" t="s">
        <v>185</v>
      </c>
      <c r="E64" s="150" t="s">
        <v>155</v>
      </c>
      <c r="F64" s="153">
        <v>54990</v>
      </c>
      <c r="G64" s="154">
        <v>0</v>
      </c>
      <c r="H64" s="155">
        <v>0</v>
      </c>
      <c r="I64" s="153">
        <v>0</v>
      </c>
      <c r="J64" s="154">
        <v>0</v>
      </c>
      <c r="K64" s="155">
        <v>54990</v>
      </c>
      <c r="L64" s="155">
        <v>54990</v>
      </c>
      <c r="M64" s="155">
        <v>0</v>
      </c>
      <c r="N64" s="155">
        <v>0</v>
      </c>
      <c r="O64" s="153">
        <v>0</v>
      </c>
    </row>
    <row r="65" spans="1:15" ht="13.5" customHeight="1">
      <c r="A65" s="150"/>
      <c r="B65" s="150"/>
      <c r="C65" s="151"/>
      <c r="D65" s="152" t="s">
        <v>186</v>
      </c>
      <c r="E65" s="150" t="s">
        <v>187</v>
      </c>
      <c r="F65" s="153">
        <f aca="true" t="shared" si="8" ref="F65:O65">F66</f>
        <v>578800</v>
      </c>
      <c r="G65" s="154">
        <f t="shared" si="8"/>
        <v>144800</v>
      </c>
      <c r="H65" s="155">
        <f t="shared" si="8"/>
        <v>144800</v>
      </c>
      <c r="I65" s="153">
        <f t="shared" si="8"/>
        <v>0</v>
      </c>
      <c r="J65" s="154">
        <f t="shared" si="8"/>
        <v>0</v>
      </c>
      <c r="K65" s="155">
        <f t="shared" si="8"/>
        <v>434000</v>
      </c>
      <c r="L65" s="155">
        <f t="shared" si="8"/>
        <v>434000</v>
      </c>
      <c r="M65" s="155">
        <f t="shared" si="8"/>
        <v>0</v>
      </c>
      <c r="N65" s="155">
        <f t="shared" si="8"/>
        <v>0</v>
      </c>
      <c r="O65" s="153">
        <f t="shared" si="8"/>
        <v>0</v>
      </c>
    </row>
    <row r="66" spans="1:15" ht="13.5" customHeight="1">
      <c r="A66" s="150" t="s">
        <v>141</v>
      </c>
      <c r="B66" s="150" t="s">
        <v>142</v>
      </c>
      <c r="C66" s="151" t="s">
        <v>168</v>
      </c>
      <c r="D66" s="152" t="s">
        <v>188</v>
      </c>
      <c r="E66" s="150" t="s">
        <v>169</v>
      </c>
      <c r="F66" s="153">
        <v>578800</v>
      </c>
      <c r="G66" s="154">
        <v>144800</v>
      </c>
      <c r="H66" s="155">
        <v>144800</v>
      </c>
      <c r="I66" s="153">
        <v>0</v>
      </c>
      <c r="J66" s="154">
        <v>0</v>
      </c>
      <c r="K66" s="155">
        <v>434000</v>
      </c>
      <c r="L66" s="155">
        <v>434000</v>
      </c>
      <c r="M66" s="155">
        <v>0</v>
      </c>
      <c r="N66" s="155">
        <v>0</v>
      </c>
      <c r="O66" s="153">
        <v>0</v>
      </c>
    </row>
    <row r="67" spans="1:15" ht="13.5" customHeight="1">
      <c r="A67" s="150"/>
      <c r="B67" s="150"/>
      <c r="C67" s="151"/>
      <c r="D67" s="152" t="s">
        <v>189</v>
      </c>
      <c r="E67" s="150" t="s">
        <v>190</v>
      </c>
      <c r="F67" s="153">
        <f aca="true" t="shared" si="9" ref="F67:O67">SUM(F68:F75)</f>
        <v>22577726</v>
      </c>
      <c r="G67" s="154">
        <f t="shared" si="9"/>
        <v>20675521</v>
      </c>
      <c r="H67" s="155">
        <f t="shared" si="9"/>
        <v>11462329</v>
      </c>
      <c r="I67" s="153">
        <f t="shared" si="9"/>
        <v>2078505</v>
      </c>
      <c r="J67" s="154">
        <f t="shared" si="9"/>
        <v>7134687</v>
      </c>
      <c r="K67" s="155">
        <f t="shared" si="9"/>
        <v>1902205</v>
      </c>
      <c r="L67" s="155">
        <f t="shared" si="9"/>
        <v>0</v>
      </c>
      <c r="M67" s="155">
        <f t="shared" si="9"/>
        <v>0</v>
      </c>
      <c r="N67" s="155">
        <f t="shared" si="9"/>
        <v>300000</v>
      </c>
      <c r="O67" s="153">
        <f t="shared" si="9"/>
        <v>1602205</v>
      </c>
    </row>
    <row r="68" spans="1:15" ht="13.5" customHeight="1">
      <c r="A68" s="150" t="s">
        <v>158</v>
      </c>
      <c r="B68" s="150" t="s">
        <v>159</v>
      </c>
      <c r="C68" s="151" t="s">
        <v>143</v>
      </c>
      <c r="D68" s="152" t="s">
        <v>191</v>
      </c>
      <c r="E68" s="150" t="s">
        <v>160</v>
      </c>
      <c r="F68" s="153">
        <v>1002763</v>
      </c>
      <c r="G68" s="154">
        <v>1002763</v>
      </c>
      <c r="H68" s="155">
        <v>1002763</v>
      </c>
      <c r="I68" s="153">
        <v>0</v>
      </c>
      <c r="J68" s="154">
        <v>0</v>
      </c>
      <c r="K68" s="155">
        <v>0</v>
      </c>
      <c r="L68" s="155">
        <v>0</v>
      </c>
      <c r="M68" s="155">
        <v>0</v>
      </c>
      <c r="N68" s="155">
        <v>0</v>
      </c>
      <c r="O68" s="153">
        <v>0</v>
      </c>
    </row>
    <row r="69" spans="1:15" ht="13.5" customHeight="1">
      <c r="A69" s="150" t="s">
        <v>141</v>
      </c>
      <c r="B69" s="150" t="s">
        <v>142</v>
      </c>
      <c r="C69" s="151" t="s">
        <v>143</v>
      </c>
      <c r="D69" s="152" t="s">
        <v>191</v>
      </c>
      <c r="E69" s="150" t="s">
        <v>145</v>
      </c>
      <c r="F69" s="153">
        <v>12899081</v>
      </c>
      <c r="G69" s="154">
        <v>12899081</v>
      </c>
      <c r="H69" s="155">
        <v>10459566</v>
      </c>
      <c r="I69" s="153">
        <v>2078505</v>
      </c>
      <c r="J69" s="154">
        <v>361010</v>
      </c>
      <c r="K69" s="155">
        <v>0</v>
      </c>
      <c r="L69" s="155">
        <v>0</v>
      </c>
      <c r="M69" s="155">
        <v>0</v>
      </c>
      <c r="N69" s="155">
        <v>0</v>
      </c>
      <c r="O69" s="153">
        <v>0</v>
      </c>
    </row>
    <row r="70" spans="1:15" ht="13.5" customHeight="1">
      <c r="A70" s="150" t="s">
        <v>163</v>
      </c>
      <c r="B70" s="150" t="s">
        <v>146</v>
      </c>
      <c r="C70" s="151" t="s">
        <v>143</v>
      </c>
      <c r="D70" s="152" t="s">
        <v>191</v>
      </c>
      <c r="E70" s="150" t="s">
        <v>164</v>
      </c>
      <c r="F70" s="153">
        <v>1158598</v>
      </c>
      <c r="G70" s="154">
        <v>1158598</v>
      </c>
      <c r="H70" s="155">
        <v>0</v>
      </c>
      <c r="I70" s="153">
        <v>0</v>
      </c>
      <c r="J70" s="154">
        <v>1158598</v>
      </c>
      <c r="K70" s="155">
        <v>0</v>
      </c>
      <c r="L70" s="155">
        <v>0</v>
      </c>
      <c r="M70" s="155">
        <v>0</v>
      </c>
      <c r="N70" s="155">
        <v>0</v>
      </c>
      <c r="O70" s="153">
        <v>0</v>
      </c>
    </row>
    <row r="71" spans="1:15" ht="13.5" customHeight="1">
      <c r="A71" s="150" t="s">
        <v>156</v>
      </c>
      <c r="B71" s="150" t="s">
        <v>150</v>
      </c>
      <c r="C71" s="151" t="s">
        <v>143</v>
      </c>
      <c r="D71" s="152" t="s">
        <v>191</v>
      </c>
      <c r="E71" s="150" t="s">
        <v>157</v>
      </c>
      <c r="F71" s="153">
        <v>4908090</v>
      </c>
      <c r="G71" s="154">
        <v>4908090</v>
      </c>
      <c r="H71" s="155">
        <v>0</v>
      </c>
      <c r="I71" s="153">
        <v>0</v>
      </c>
      <c r="J71" s="154">
        <v>4908090</v>
      </c>
      <c r="K71" s="155">
        <v>0</v>
      </c>
      <c r="L71" s="155">
        <v>0</v>
      </c>
      <c r="M71" s="155">
        <v>0</v>
      </c>
      <c r="N71" s="155">
        <v>0</v>
      </c>
      <c r="O71" s="153">
        <v>0</v>
      </c>
    </row>
    <row r="72" spans="1:15" ht="13.5" customHeight="1">
      <c r="A72" s="150" t="s">
        <v>141</v>
      </c>
      <c r="B72" s="150" t="s">
        <v>142</v>
      </c>
      <c r="C72" s="151" t="s">
        <v>146</v>
      </c>
      <c r="D72" s="152" t="s">
        <v>191</v>
      </c>
      <c r="E72" s="150" t="s">
        <v>147</v>
      </c>
      <c r="F72" s="153">
        <v>1157605</v>
      </c>
      <c r="G72" s="154">
        <v>0</v>
      </c>
      <c r="H72" s="155">
        <v>0</v>
      </c>
      <c r="I72" s="153">
        <v>0</v>
      </c>
      <c r="J72" s="154">
        <v>0</v>
      </c>
      <c r="K72" s="155">
        <v>1157605</v>
      </c>
      <c r="L72" s="155">
        <v>0</v>
      </c>
      <c r="M72" s="155">
        <v>0</v>
      </c>
      <c r="N72" s="155">
        <v>300000</v>
      </c>
      <c r="O72" s="153">
        <v>857605</v>
      </c>
    </row>
    <row r="73" spans="1:15" ht="13.5" customHeight="1">
      <c r="A73" s="150" t="s">
        <v>158</v>
      </c>
      <c r="B73" s="150" t="s">
        <v>159</v>
      </c>
      <c r="C73" s="151" t="s">
        <v>161</v>
      </c>
      <c r="D73" s="152" t="s">
        <v>191</v>
      </c>
      <c r="E73" s="150" t="s">
        <v>162</v>
      </c>
      <c r="F73" s="153">
        <v>706989</v>
      </c>
      <c r="G73" s="154">
        <v>706989</v>
      </c>
      <c r="H73" s="155">
        <v>0</v>
      </c>
      <c r="I73" s="153">
        <v>0</v>
      </c>
      <c r="J73" s="154">
        <v>706989</v>
      </c>
      <c r="K73" s="155">
        <v>0</v>
      </c>
      <c r="L73" s="155">
        <v>0</v>
      </c>
      <c r="M73" s="155">
        <v>0</v>
      </c>
      <c r="N73" s="155">
        <v>0</v>
      </c>
      <c r="O73" s="153">
        <v>0</v>
      </c>
    </row>
    <row r="74" spans="1:15" ht="13.5" customHeight="1">
      <c r="A74" s="150" t="s">
        <v>141</v>
      </c>
      <c r="B74" s="150" t="s">
        <v>192</v>
      </c>
      <c r="C74" s="151" t="s">
        <v>148</v>
      </c>
      <c r="D74" s="152" t="s">
        <v>191</v>
      </c>
      <c r="E74" s="150" t="s">
        <v>193</v>
      </c>
      <c r="F74" s="153">
        <v>200000</v>
      </c>
      <c r="G74" s="154">
        <v>0</v>
      </c>
      <c r="H74" s="155">
        <v>0</v>
      </c>
      <c r="I74" s="153">
        <v>0</v>
      </c>
      <c r="J74" s="154">
        <v>0</v>
      </c>
      <c r="K74" s="155">
        <v>200000</v>
      </c>
      <c r="L74" s="155">
        <v>0</v>
      </c>
      <c r="M74" s="155">
        <v>0</v>
      </c>
      <c r="N74" s="155">
        <v>0</v>
      </c>
      <c r="O74" s="153">
        <v>200000</v>
      </c>
    </row>
    <row r="75" spans="1:15" ht="13.5" customHeight="1">
      <c r="A75" s="150" t="s">
        <v>141</v>
      </c>
      <c r="B75" s="150" t="s">
        <v>142</v>
      </c>
      <c r="C75" s="151" t="s">
        <v>150</v>
      </c>
      <c r="D75" s="152" t="s">
        <v>191</v>
      </c>
      <c r="E75" s="150" t="s">
        <v>151</v>
      </c>
      <c r="F75" s="153">
        <v>544600</v>
      </c>
      <c r="G75" s="154">
        <v>0</v>
      </c>
      <c r="H75" s="155">
        <v>0</v>
      </c>
      <c r="I75" s="153">
        <v>0</v>
      </c>
      <c r="J75" s="154">
        <v>0</v>
      </c>
      <c r="K75" s="155">
        <v>544600</v>
      </c>
      <c r="L75" s="155">
        <v>0</v>
      </c>
      <c r="M75" s="155">
        <v>0</v>
      </c>
      <c r="N75" s="155">
        <v>0</v>
      </c>
      <c r="O75" s="153">
        <v>544600</v>
      </c>
    </row>
    <row r="76" spans="1:15" ht="13.5" customHeight="1">
      <c r="A76" s="150"/>
      <c r="B76" s="150"/>
      <c r="C76" s="151"/>
      <c r="D76" s="152" t="s">
        <v>194</v>
      </c>
      <c r="E76" s="150" t="s">
        <v>195</v>
      </c>
      <c r="F76" s="153">
        <f aca="true" t="shared" si="10" ref="F76:O76">SUM(F77:F80)</f>
        <v>530895</v>
      </c>
      <c r="G76" s="154">
        <f t="shared" si="10"/>
        <v>530895</v>
      </c>
      <c r="H76" s="155">
        <f t="shared" si="10"/>
        <v>425969</v>
      </c>
      <c r="I76" s="153">
        <f t="shared" si="10"/>
        <v>28939</v>
      </c>
      <c r="J76" s="154">
        <f t="shared" si="10"/>
        <v>75987</v>
      </c>
      <c r="K76" s="155">
        <f t="shared" si="10"/>
        <v>0</v>
      </c>
      <c r="L76" s="155">
        <f t="shared" si="10"/>
        <v>0</v>
      </c>
      <c r="M76" s="155">
        <f t="shared" si="10"/>
        <v>0</v>
      </c>
      <c r="N76" s="155">
        <f t="shared" si="10"/>
        <v>0</v>
      </c>
      <c r="O76" s="153">
        <f t="shared" si="10"/>
        <v>0</v>
      </c>
    </row>
    <row r="77" spans="1:15" ht="13.5" customHeight="1">
      <c r="A77" s="150" t="s">
        <v>163</v>
      </c>
      <c r="B77" s="150" t="s">
        <v>146</v>
      </c>
      <c r="C77" s="151" t="s">
        <v>143</v>
      </c>
      <c r="D77" s="152" t="s">
        <v>196</v>
      </c>
      <c r="E77" s="150" t="s">
        <v>164</v>
      </c>
      <c r="F77" s="153">
        <v>48223</v>
      </c>
      <c r="G77" s="154">
        <v>48223</v>
      </c>
      <c r="H77" s="155">
        <v>0</v>
      </c>
      <c r="I77" s="153">
        <v>0</v>
      </c>
      <c r="J77" s="154">
        <v>48223</v>
      </c>
      <c r="K77" s="155">
        <v>0</v>
      </c>
      <c r="L77" s="155">
        <v>0</v>
      </c>
      <c r="M77" s="155">
        <v>0</v>
      </c>
      <c r="N77" s="155">
        <v>0</v>
      </c>
      <c r="O77" s="153">
        <v>0</v>
      </c>
    </row>
    <row r="78" spans="1:15" ht="13.5" customHeight="1">
      <c r="A78" s="150" t="s">
        <v>158</v>
      </c>
      <c r="B78" s="150" t="s">
        <v>159</v>
      </c>
      <c r="C78" s="151" t="s">
        <v>146</v>
      </c>
      <c r="D78" s="152" t="s">
        <v>196</v>
      </c>
      <c r="E78" s="150" t="s">
        <v>171</v>
      </c>
      <c r="F78" s="153">
        <v>24111</v>
      </c>
      <c r="G78" s="154">
        <v>24111</v>
      </c>
      <c r="H78" s="155">
        <v>24111</v>
      </c>
      <c r="I78" s="153">
        <v>0</v>
      </c>
      <c r="J78" s="154">
        <v>0</v>
      </c>
      <c r="K78" s="155">
        <v>0</v>
      </c>
      <c r="L78" s="155">
        <v>0</v>
      </c>
      <c r="M78" s="155">
        <v>0</v>
      </c>
      <c r="N78" s="155">
        <v>0</v>
      </c>
      <c r="O78" s="153">
        <v>0</v>
      </c>
    </row>
    <row r="79" spans="1:15" ht="13.5" customHeight="1">
      <c r="A79" s="150" t="s">
        <v>158</v>
      </c>
      <c r="B79" s="150" t="s">
        <v>159</v>
      </c>
      <c r="C79" s="151" t="s">
        <v>161</v>
      </c>
      <c r="D79" s="152" t="s">
        <v>196</v>
      </c>
      <c r="E79" s="150" t="s">
        <v>162</v>
      </c>
      <c r="F79" s="153">
        <v>16984</v>
      </c>
      <c r="G79" s="154">
        <v>16984</v>
      </c>
      <c r="H79" s="155">
        <v>0</v>
      </c>
      <c r="I79" s="153">
        <v>0</v>
      </c>
      <c r="J79" s="154">
        <v>16984</v>
      </c>
      <c r="K79" s="155">
        <v>0</v>
      </c>
      <c r="L79" s="155">
        <v>0</v>
      </c>
      <c r="M79" s="155">
        <v>0</v>
      </c>
      <c r="N79" s="155">
        <v>0</v>
      </c>
      <c r="O79" s="153">
        <v>0</v>
      </c>
    </row>
    <row r="80" spans="1:15" ht="13.5" customHeight="1">
      <c r="A80" s="150" t="s">
        <v>141</v>
      </c>
      <c r="B80" s="150" t="s">
        <v>142</v>
      </c>
      <c r="C80" s="151" t="s">
        <v>168</v>
      </c>
      <c r="D80" s="152" t="s">
        <v>196</v>
      </c>
      <c r="E80" s="150" t="s">
        <v>169</v>
      </c>
      <c r="F80" s="153">
        <v>441577</v>
      </c>
      <c r="G80" s="154">
        <v>441577</v>
      </c>
      <c r="H80" s="155">
        <v>401858</v>
      </c>
      <c r="I80" s="153">
        <v>28939</v>
      </c>
      <c r="J80" s="154">
        <v>10780</v>
      </c>
      <c r="K80" s="155">
        <v>0</v>
      </c>
      <c r="L80" s="155">
        <v>0</v>
      </c>
      <c r="M80" s="155">
        <v>0</v>
      </c>
      <c r="N80" s="155">
        <v>0</v>
      </c>
      <c r="O80" s="153">
        <v>0</v>
      </c>
    </row>
    <row r="81" spans="1:15" ht="13.5" customHeight="1">
      <c r="A81" s="150"/>
      <c r="B81" s="150"/>
      <c r="C81" s="151"/>
      <c r="D81" s="152" t="s">
        <v>197</v>
      </c>
      <c r="E81" s="150" t="s">
        <v>198</v>
      </c>
      <c r="F81" s="153">
        <f aca="true" t="shared" si="11" ref="F81:O81">F82</f>
        <v>241289</v>
      </c>
      <c r="G81" s="154">
        <f t="shared" si="11"/>
        <v>241289</v>
      </c>
      <c r="H81" s="155">
        <f t="shared" si="11"/>
        <v>241289</v>
      </c>
      <c r="I81" s="153">
        <f t="shared" si="11"/>
        <v>0</v>
      </c>
      <c r="J81" s="154">
        <f t="shared" si="11"/>
        <v>0</v>
      </c>
      <c r="K81" s="155">
        <f t="shared" si="11"/>
        <v>0</v>
      </c>
      <c r="L81" s="155">
        <f t="shared" si="11"/>
        <v>0</v>
      </c>
      <c r="M81" s="155">
        <f t="shared" si="11"/>
        <v>0</v>
      </c>
      <c r="N81" s="155">
        <f t="shared" si="11"/>
        <v>0</v>
      </c>
      <c r="O81" s="153">
        <f t="shared" si="11"/>
        <v>0</v>
      </c>
    </row>
    <row r="82" spans="1:15" ht="13.5" customHeight="1">
      <c r="A82" s="150" t="s">
        <v>141</v>
      </c>
      <c r="B82" s="150" t="s">
        <v>142</v>
      </c>
      <c r="C82" s="151" t="s">
        <v>168</v>
      </c>
      <c r="D82" s="152" t="s">
        <v>199</v>
      </c>
      <c r="E82" s="150" t="s">
        <v>169</v>
      </c>
      <c r="F82" s="153">
        <v>241289</v>
      </c>
      <c r="G82" s="154">
        <v>241289</v>
      </c>
      <c r="H82" s="155">
        <v>241289</v>
      </c>
      <c r="I82" s="153">
        <v>0</v>
      </c>
      <c r="J82" s="154">
        <v>0</v>
      </c>
      <c r="K82" s="155">
        <v>0</v>
      </c>
      <c r="L82" s="155">
        <v>0</v>
      </c>
      <c r="M82" s="155">
        <v>0</v>
      </c>
      <c r="N82" s="155">
        <v>0</v>
      </c>
      <c r="O82" s="153">
        <v>0</v>
      </c>
    </row>
  </sheetData>
  <sheetProtection formatCells="0" formatColumns="0" formatRows="0"/>
  <mergeCells count="7">
    <mergeCell ref="K4:O4"/>
    <mergeCell ref="A2:O2"/>
    <mergeCell ref="G4:J4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3.50390625" style="63" customWidth="1"/>
    <col min="2" max="2" width="14.25390625" style="63" customWidth="1"/>
    <col min="3" max="3" width="23.375" style="63" customWidth="1"/>
    <col min="4" max="4" width="14.50390625" style="63" customWidth="1"/>
    <col min="5" max="5" width="11.625" style="63" customWidth="1"/>
    <col min="6" max="6" width="12.75390625" style="63" customWidth="1"/>
    <col min="7" max="9" width="14.75390625" style="63" customWidth="1"/>
    <col min="10" max="10" width="10.75390625" style="63" customWidth="1"/>
    <col min="11" max="11" width="14.25390625" style="63" customWidth="1"/>
    <col min="12" max="16384" width="6.875" style="63" customWidth="1"/>
  </cols>
  <sheetData>
    <row r="1" ht="11.25" customHeight="1"/>
    <row r="2" spans="1:10" ht="24.75" customHeight="1">
      <c r="A2" s="59"/>
      <c r="B2" s="60"/>
      <c r="C2" s="60"/>
      <c r="D2" s="61"/>
      <c r="E2" s="62"/>
      <c r="F2" s="62"/>
      <c r="G2" s="62"/>
      <c r="H2" s="62"/>
      <c r="I2" s="62"/>
      <c r="J2" s="62"/>
    </row>
    <row r="3" spans="1:10" ht="24.75" customHeight="1">
      <c r="A3" s="202" t="s">
        <v>129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4.75" customHeight="1">
      <c r="A4" s="163" t="s">
        <v>137</v>
      </c>
      <c r="B4" s="64"/>
      <c r="C4" s="64"/>
      <c r="D4" s="62"/>
      <c r="E4" s="62"/>
      <c r="F4" s="65"/>
      <c r="G4" s="62"/>
      <c r="H4" s="62"/>
      <c r="I4" s="62"/>
      <c r="J4" s="62"/>
    </row>
    <row r="5" spans="1:11" ht="24.75" customHeight="1">
      <c r="A5" s="66" t="s">
        <v>3</v>
      </c>
      <c r="B5" s="67"/>
      <c r="C5" s="209" t="s">
        <v>4</v>
      </c>
      <c r="D5" s="209"/>
      <c r="E5" s="209"/>
      <c r="F5" s="209"/>
      <c r="G5" s="209"/>
      <c r="H5" s="209"/>
      <c r="I5" s="209"/>
      <c r="J5" s="209"/>
      <c r="K5" s="209"/>
    </row>
    <row r="6" spans="1:13" ht="24.75" customHeight="1">
      <c r="A6" s="203" t="s">
        <v>5</v>
      </c>
      <c r="B6" s="203" t="s">
        <v>6</v>
      </c>
      <c r="C6" s="208" t="s">
        <v>7</v>
      </c>
      <c r="D6" s="210" t="s">
        <v>23</v>
      </c>
      <c r="E6" s="210"/>
      <c r="F6" s="210"/>
      <c r="G6" s="210"/>
      <c r="H6" s="210"/>
      <c r="I6" s="210"/>
      <c r="J6" s="210"/>
      <c r="K6" s="210"/>
      <c r="L6" s="70"/>
      <c r="M6" s="70"/>
    </row>
    <row r="7" spans="1:13" ht="24.75" customHeight="1">
      <c r="A7" s="204"/>
      <c r="B7" s="204"/>
      <c r="C7" s="204"/>
      <c r="D7" s="206" t="s">
        <v>8</v>
      </c>
      <c r="E7" s="201" t="s">
        <v>98</v>
      </c>
      <c r="F7" s="201"/>
      <c r="G7" s="201"/>
      <c r="H7" s="201"/>
      <c r="I7" s="201"/>
      <c r="J7" s="201"/>
      <c r="K7" s="199" t="s">
        <v>135</v>
      </c>
      <c r="L7" s="70"/>
      <c r="M7" s="70"/>
    </row>
    <row r="8" spans="1:14" ht="24.75" customHeight="1">
      <c r="A8" s="205"/>
      <c r="B8" s="204"/>
      <c r="C8" s="205"/>
      <c r="D8" s="207"/>
      <c r="E8" s="71" t="s">
        <v>12</v>
      </c>
      <c r="F8" s="71" t="s">
        <v>13</v>
      </c>
      <c r="G8" s="131" t="s">
        <v>96</v>
      </c>
      <c r="H8" s="71" t="s">
        <v>25</v>
      </c>
      <c r="I8" s="131" t="s">
        <v>26</v>
      </c>
      <c r="J8" s="71" t="s">
        <v>27</v>
      </c>
      <c r="K8" s="200"/>
      <c r="L8" s="70"/>
      <c r="M8" s="70"/>
      <c r="N8" s="70"/>
    </row>
    <row r="9" spans="1:11" s="70" customFormat="1" ht="24.75" customHeight="1">
      <c r="A9" s="72" t="s">
        <v>118</v>
      </c>
      <c r="B9" s="79">
        <v>59851533</v>
      </c>
      <c r="C9" s="129" t="s">
        <v>116</v>
      </c>
      <c r="D9" s="133">
        <f aca="true" t="shared" si="0" ref="D9:D35">E9+K9</f>
        <v>45361412</v>
      </c>
      <c r="E9" s="157">
        <v>45361412</v>
      </c>
      <c r="F9" s="157">
        <v>42143412</v>
      </c>
      <c r="G9" s="157">
        <v>3218000</v>
      </c>
      <c r="H9" s="157">
        <v>0</v>
      </c>
      <c r="I9" s="157">
        <v>0</v>
      </c>
      <c r="J9" s="157">
        <v>0</v>
      </c>
      <c r="K9" s="158">
        <v>0</v>
      </c>
    </row>
    <row r="10" spans="1:11" s="70" customFormat="1" ht="24.75" customHeight="1">
      <c r="A10" s="74" t="s">
        <v>15</v>
      </c>
      <c r="B10" s="79">
        <v>56633533</v>
      </c>
      <c r="C10" s="75" t="s">
        <v>101</v>
      </c>
      <c r="D10" s="133">
        <f t="shared" si="0"/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8">
        <v>0</v>
      </c>
    </row>
    <row r="11" spans="1:11" s="70" customFormat="1" ht="24.75" customHeight="1">
      <c r="A11" s="159" t="s">
        <v>95</v>
      </c>
      <c r="B11" s="79">
        <v>3218000</v>
      </c>
      <c r="C11" s="76" t="s">
        <v>102</v>
      </c>
      <c r="D11" s="133">
        <f t="shared" si="0"/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8">
        <v>0</v>
      </c>
    </row>
    <row r="12" spans="1:11" s="70" customFormat="1" ht="24.75" customHeight="1">
      <c r="A12" s="74" t="s">
        <v>54</v>
      </c>
      <c r="B12" s="79">
        <v>0</v>
      </c>
      <c r="C12" s="76" t="s">
        <v>103</v>
      </c>
      <c r="D12" s="133">
        <f t="shared" si="0"/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8">
        <v>0</v>
      </c>
    </row>
    <row r="13" spans="1:11" s="70" customFormat="1" ht="24.75" customHeight="1">
      <c r="A13" s="130" t="s">
        <v>94</v>
      </c>
      <c r="B13" s="79">
        <v>0</v>
      </c>
      <c r="C13" s="76" t="s">
        <v>104</v>
      </c>
      <c r="D13" s="133">
        <f t="shared" si="0"/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8">
        <v>0</v>
      </c>
    </row>
    <row r="14" spans="1:11" s="70" customFormat="1" ht="24.75" customHeight="1">
      <c r="A14" s="130" t="s">
        <v>99</v>
      </c>
      <c r="B14" s="79">
        <v>0</v>
      </c>
      <c r="C14" s="76" t="s">
        <v>105</v>
      </c>
      <c r="D14" s="133">
        <f t="shared" si="0"/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8">
        <v>0</v>
      </c>
    </row>
    <row r="15" spans="1:11" s="70" customFormat="1" ht="24.75" customHeight="1">
      <c r="A15" s="72" t="s">
        <v>134</v>
      </c>
      <c r="B15" s="160">
        <v>0</v>
      </c>
      <c r="C15" s="77" t="s">
        <v>106</v>
      </c>
      <c r="D15" s="133">
        <f t="shared" si="0"/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8">
        <v>0</v>
      </c>
    </row>
    <row r="16" spans="1:11" s="70" customFormat="1" ht="24.75" customHeight="1">
      <c r="A16" s="72"/>
      <c r="B16" s="78"/>
      <c r="C16" s="72" t="s">
        <v>107</v>
      </c>
      <c r="D16" s="133">
        <f t="shared" si="0"/>
        <v>8227692</v>
      </c>
      <c r="E16" s="161">
        <v>8227692</v>
      </c>
      <c r="F16" s="161">
        <v>8227692</v>
      </c>
      <c r="G16" s="161">
        <v>0</v>
      </c>
      <c r="H16" s="161">
        <v>0</v>
      </c>
      <c r="I16" s="161">
        <v>0</v>
      </c>
      <c r="J16" s="161">
        <v>0</v>
      </c>
      <c r="K16" s="158">
        <v>0</v>
      </c>
    </row>
    <row r="17" spans="1:11" s="70" customFormat="1" ht="24.75" customHeight="1">
      <c r="A17" s="72"/>
      <c r="B17" s="80"/>
      <c r="C17" s="72" t="s">
        <v>108</v>
      </c>
      <c r="D17" s="133">
        <f t="shared" si="0"/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58">
        <v>0</v>
      </c>
    </row>
    <row r="18" spans="1:11" s="70" customFormat="1" ht="24.75" customHeight="1">
      <c r="A18" s="72"/>
      <c r="B18" s="80"/>
      <c r="C18" s="72" t="s">
        <v>109</v>
      </c>
      <c r="D18" s="133">
        <f t="shared" si="0"/>
        <v>3450710</v>
      </c>
      <c r="E18" s="161">
        <v>3450710</v>
      </c>
      <c r="F18" s="161">
        <v>3450710</v>
      </c>
      <c r="G18" s="161">
        <v>0</v>
      </c>
      <c r="H18" s="161">
        <v>0</v>
      </c>
      <c r="I18" s="161">
        <v>0</v>
      </c>
      <c r="J18" s="161">
        <v>0</v>
      </c>
      <c r="K18" s="158">
        <v>0</v>
      </c>
    </row>
    <row r="19" spans="1:11" s="70" customFormat="1" ht="24.75" customHeight="1">
      <c r="A19" s="72"/>
      <c r="B19" s="79"/>
      <c r="C19" s="72" t="s">
        <v>110</v>
      </c>
      <c r="D19" s="133">
        <f t="shared" si="0"/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58">
        <v>0</v>
      </c>
    </row>
    <row r="20" spans="1:11" s="70" customFormat="1" ht="24.75" customHeight="1">
      <c r="A20" s="72"/>
      <c r="B20" s="79"/>
      <c r="C20" s="72" t="s">
        <v>111</v>
      </c>
      <c r="D20" s="133">
        <f t="shared" si="0"/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58">
        <v>0</v>
      </c>
    </row>
    <row r="21" spans="1:11" s="70" customFormat="1" ht="24.75" customHeight="1">
      <c r="A21" s="72"/>
      <c r="B21" s="79"/>
      <c r="C21" s="72" t="s">
        <v>112</v>
      </c>
      <c r="D21" s="133">
        <f t="shared" si="0"/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58">
        <v>0</v>
      </c>
    </row>
    <row r="22" spans="1:11" s="70" customFormat="1" ht="24.75" customHeight="1">
      <c r="A22" s="72"/>
      <c r="B22" s="79"/>
      <c r="C22" s="72" t="s">
        <v>117</v>
      </c>
      <c r="D22" s="133">
        <f t="shared" si="0"/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58">
        <v>0</v>
      </c>
    </row>
    <row r="23" spans="1:11" s="70" customFormat="1" ht="24.75" customHeight="1">
      <c r="A23" s="72"/>
      <c r="B23" s="79"/>
      <c r="C23" s="72" t="s">
        <v>113</v>
      </c>
      <c r="D23" s="133">
        <f t="shared" si="0"/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58">
        <v>0</v>
      </c>
    </row>
    <row r="24" spans="1:11" s="70" customFormat="1" ht="24.75" customHeight="1">
      <c r="A24" s="72"/>
      <c r="B24" s="79"/>
      <c r="C24" s="72" t="s">
        <v>114</v>
      </c>
      <c r="D24" s="133">
        <f t="shared" si="0"/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58">
        <v>0</v>
      </c>
    </row>
    <row r="25" spans="1:11" s="70" customFormat="1" ht="24.75" customHeight="1">
      <c r="A25" s="72"/>
      <c r="B25" s="79"/>
      <c r="C25" s="72" t="s">
        <v>115</v>
      </c>
      <c r="D25" s="133">
        <f t="shared" si="0"/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58">
        <v>0</v>
      </c>
    </row>
    <row r="26" spans="1:11" s="70" customFormat="1" ht="24.75" customHeight="1">
      <c r="A26" s="72"/>
      <c r="B26" s="79"/>
      <c r="C26" s="72" t="s">
        <v>122</v>
      </c>
      <c r="D26" s="133">
        <f t="shared" si="0"/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58">
        <v>0</v>
      </c>
    </row>
    <row r="27" spans="1:11" s="70" customFormat="1" ht="24.75" customHeight="1">
      <c r="A27" s="72"/>
      <c r="B27" s="79"/>
      <c r="C27" s="72" t="s">
        <v>121</v>
      </c>
      <c r="D27" s="133">
        <f t="shared" si="0"/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58">
        <v>0</v>
      </c>
    </row>
    <row r="28" spans="1:11" s="70" customFormat="1" ht="24.75" customHeight="1">
      <c r="A28" s="72"/>
      <c r="B28" s="79"/>
      <c r="C28" s="72" t="s">
        <v>120</v>
      </c>
      <c r="D28" s="133">
        <f t="shared" si="0"/>
        <v>2811719</v>
      </c>
      <c r="E28" s="161">
        <v>2811719</v>
      </c>
      <c r="F28" s="161">
        <v>2811719</v>
      </c>
      <c r="G28" s="161">
        <v>0</v>
      </c>
      <c r="H28" s="161">
        <v>0</v>
      </c>
      <c r="I28" s="161">
        <v>0</v>
      </c>
      <c r="J28" s="161">
        <v>0</v>
      </c>
      <c r="K28" s="158">
        <v>0</v>
      </c>
    </row>
    <row r="29" spans="1:11" s="70" customFormat="1" ht="24.75" customHeight="1">
      <c r="A29" s="72"/>
      <c r="B29" s="79"/>
      <c r="C29" s="72" t="s">
        <v>119</v>
      </c>
      <c r="D29" s="133">
        <f t="shared" si="0"/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58">
        <v>0</v>
      </c>
    </row>
    <row r="30" spans="1:11" s="70" customFormat="1" ht="24.75" customHeight="1">
      <c r="A30" s="72"/>
      <c r="B30" s="79"/>
      <c r="C30" s="72" t="s">
        <v>128</v>
      </c>
      <c r="D30" s="133">
        <f t="shared" si="0"/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58">
        <v>0</v>
      </c>
    </row>
    <row r="31" spans="1:11" s="70" customFormat="1" ht="24.75" customHeight="1">
      <c r="A31" s="72"/>
      <c r="B31" s="79"/>
      <c r="C31" s="72" t="s">
        <v>127</v>
      </c>
      <c r="D31" s="133">
        <f t="shared" si="0"/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58">
        <v>0</v>
      </c>
    </row>
    <row r="32" spans="1:11" s="70" customFormat="1" ht="24.75" customHeight="1">
      <c r="A32" s="72"/>
      <c r="B32" s="79"/>
      <c r="C32" s="72" t="s">
        <v>126</v>
      </c>
      <c r="D32" s="133">
        <f t="shared" si="0"/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58">
        <v>0</v>
      </c>
    </row>
    <row r="33" spans="1:11" s="70" customFormat="1" ht="24.75" customHeight="1">
      <c r="A33" s="72"/>
      <c r="B33" s="79"/>
      <c r="C33" s="72" t="s">
        <v>125</v>
      </c>
      <c r="D33" s="133">
        <f t="shared" si="0"/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58">
        <v>0</v>
      </c>
    </row>
    <row r="34" spans="1:11" s="70" customFormat="1" ht="24.75" customHeight="1">
      <c r="A34" s="72"/>
      <c r="B34" s="79"/>
      <c r="C34" s="72" t="s">
        <v>124</v>
      </c>
      <c r="D34" s="133">
        <f t="shared" si="0"/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58">
        <v>0</v>
      </c>
    </row>
    <row r="35" spans="1:11" s="70" customFormat="1" ht="24.75" customHeight="1">
      <c r="A35" s="72"/>
      <c r="B35" s="79"/>
      <c r="C35" s="72" t="s">
        <v>123</v>
      </c>
      <c r="D35" s="133">
        <f t="shared" si="0"/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58">
        <v>0</v>
      </c>
    </row>
    <row r="36" spans="1:12" ht="24.75" customHeight="1">
      <c r="A36" s="72"/>
      <c r="B36" s="79"/>
      <c r="C36" s="72"/>
      <c r="D36" s="78"/>
      <c r="E36" s="78"/>
      <c r="F36" s="78"/>
      <c r="G36" s="78"/>
      <c r="H36" s="78"/>
      <c r="I36" s="78"/>
      <c r="J36" s="78"/>
      <c r="K36" s="132"/>
      <c r="L36" s="70"/>
    </row>
    <row r="37" spans="1:11" ht="24.75" customHeight="1">
      <c r="A37" s="72"/>
      <c r="B37" s="79"/>
      <c r="C37" s="72"/>
      <c r="D37" s="80"/>
      <c r="E37" s="80"/>
      <c r="F37" s="80"/>
      <c r="G37" s="80"/>
      <c r="H37" s="80"/>
      <c r="I37" s="80"/>
      <c r="J37" s="80"/>
      <c r="K37" s="132"/>
    </row>
    <row r="38" spans="1:11" s="70" customFormat="1" ht="24.75" customHeight="1">
      <c r="A38" s="68" t="s">
        <v>131</v>
      </c>
      <c r="B38" s="133">
        <f>E38+K38</f>
        <v>59851533</v>
      </c>
      <c r="C38" s="69" t="s">
        <v>130</v>
      </c>
      <c r="D38" s="133">
        <f>E38+K38</f>
        <v>59851533</v>
      </c>
      <c r="E38" s="80">
        <v>59851533</v>
      </c>
      <c r="F38" s="80">
        <v>56633533</v>
      </c>
      <c r="G38" s="80">
        <v>3218000</v>
      </c>
      <c r="H38" s="80">
        <v>0</v>
      </c>
      <c r="I38" s="80">
        <v>0</v>
      </c>
      <c r="J38" s="80">
        <v>0</v>
      </c>
      <c r="K38" s="162">
        <v>0</v>
      </c>
    </row>
    <row r="39" spans="1:10" ht="24" customHeight="1">
      <c r="A39" s="81"/>
      <c r="B39" s="70"/>
      <c r="C39" s="70"/>
      <c r="D39" s="82"/>
      <c r="E39" s="82"/>
      <c r="F39" s="82"/>
      <c r="G39" s="82"/>
      <c r="H39" s="82"/>
      <c r="I39" s="82"/>
      <c r="J39" s="82"/>
    </row>
    <row r="40" spans="2:10" ht="11.25">
      <c r="B40" s="70"/>
      <c r="C40" s="70"/>
      <c r="E40" s="70"/>
      <c r="F40" s="70"/>
      <c r="G40" s="70"/>
      <c r="H40" s="70"/>
      <c r="I40" s="70"/>
      <c r="J40" s="70"/>
    </row>
    <row r="41" spans="2:10" ht="11.25">
      <c r="B41" s="70"/>
      <c r="C41" s="70"/>
      <c r="E41" s="70"/>
      <c r="F41" s="70"/>
      <c r="G41" s="70"/>
      <c r="H41" s="70"/>
      <c r="I41" s="70"/>
      <c r="J41" s="70"/>
    </row>
    <row r="42" spans="3:10" ht="11.25">
      <c r="C42" s="70"/>
      <c r="D42" s="70"/>
      <c r="E42" s="70"/>
      <c r="F42" s="70"/>
      <c r="G42" s="70"/>
      <c r="H42" s="70"/>
      <c r="I42" s="70"/>
      <c r="J42" s="70"/>
    </row>
    <row r="43" spans="3:10" ht="11.25">
      <c r="C43" s="70"/>
      <c r="E43" s="70"/>
      <c r="F43" s="70"/>
      <c r="G43" s="70"/>
      <c r="H43" s="70"/>
      <c r="I43" s="70"/>
      <c r="J43" s="70"/>
    </row>
    <row r="44" spans="5:10" ht="11.25">
      <c r="E44" s="70"/>
      <c r="F44" s="70"/>
      <c r="G44" s="70"/>
      <c r="H44" s="70"/>
      <c r="I44" s="70"/>
      <c r="J44" s="70"/>
    </row>
    <row r="45" spans="5:10" ht="11.25">
      <c r="E45" s="70"/>
      <c r="F45" s="70"/>
      <c r="G45" s="70"/>
      <c r="H45" s="70"/>
      <c r="I45" s="70"/>
      <c r="J45" s="70"/>
    </row>
    <row r="46" spans="5:10" ht="11.25">
      <c r="E46" s="70"/>
      <c r="F46" s="70"/>
      <c r="G46" s="70"/>
      <c r="H46" s="70"/>
      <c r="I46" s="70"/>
      <c r="J46" s="70"/>
    </row>
    <row r="47" spans="5:10" ht="11.25">
      <c r="E47" s="70"/>
      <c r="F47" s="70"/>
      <c r="G47" s="70"/>
      <c r="H47" s="70"/>
      <c r="I47" s="70"/>
      <c r="J47" s="70"/>
    </row>
    <row r="48" spans="1:10" ht="11.25">
      <c r="A48" s="70"/>
      <c r="E48" s="70"/>
      <c r="F48" s="70"/>
      <c r="G48" s="70"/>
      <c r="H48" s="70"/>
      <c r="I48" s="70"/>
      <c r="J48" s="70"/>
    </row>
    <row r="49" spans="4:10" ht="11.25">
      <c r="D49" s="70"/>
      <c r="E49" s="70"/>
      <c r="F49" s="70"/>
      <c r="G49" s="70"/>
      <c r="H49" s="70"/>
      <c r="I49" s="70"/>
      <c r="J49" s="70"/>
    </row>
    <row r="50" spans="4:10" ht="11.25">
      <c r="D50" s="70"/>
      <c r="E50" s="70"/>
      <c r="F50" s="70"/>
      <c r="G50" s="70"/>
      <c r="H50" s="70"/>
      <c r="I50" s="70"/>
      <c r="J50" s="70"/>
    </row>
    <row r="51" spans="4:10" ht="11.25">
      <c r="D51" s="70"/>
      <c r="E51" s="70"/>
      <c r="F51" s="70"/>
      <c r="G51" s="70"/>
      <c r="H51" s="70"/>
      <c r="I51" s="70"/>
      <c r="J51" s="70"/>
    </row>
    <row r="52" spans="4:10" ht="11.25">
      <c r="D52" s="70"/>
      <c r="E52" s="70"/>
      <c r="F52" s="70"/>
      <c r="G52" s="70"/>
      <c r="H52" s="70"/>
      <c r="I52" s="70"/>
      <c r="J52" s="70"/>
    </row>
    <row r="53" spans="5:10" ht="11.25">
      <c r="E53" s="70"/>
      <c r="F53" s="70"/>
      <c r="G53" s="70"/>
      <c r="H53" s="70"/>
      <c r="I53" s="70"/>
      <c r="J53" s="70"/>
    </row>
    <row r="54" spans="4:10" ht="11.25">
      <c r="D54" s="70"/>
      <c r="E54" s="70"/>
      <c r="F54" s="70"/>
      <c r="G54" s="70"/>
      <c r="H54" s="70"/>
      <c r="I54" s="70"/>
      <c r="J54" s="70"/>
    </row>
    <row r="55" spans="4:9" ht="11.25">
      <c r="D55" s="70"/>
      <c r="E55" s="70"/>
      <c r="F55" s="70"/>
      <c r="G55" s="70"/>
      <c r="H55" s="70"/>
      <c r="I55" s="70"/>
    </row>
    <row r="56" spans="4:9" ht="11.25">
      <c r="D56" s="70"/>
      <c r="E56" s="70"/>
      <c r="F56" s="70"/>
      <c r="G56" s="70"/>
      <c r="H56" s="70"/>
      <c r="I56" s="70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88" customWidth="1"/>
    <col min="2" max="2" width="4.253906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390625" style="88" customWidth="1"/>
    <col min="10" max="10" width="10.625" style="88" customWidth="1"/>
    <col min="11" max="13" width="10.25390625" style="88" customWidth="1"/>
    <col min="14" max="14" width="9.875" style="88" customWidth="1"/>
    <col min="15" max="15" width="12.00390625" style="88" customWidth="1"/>
    <col min="16" max="217" width="6.875" style="88" customWidth="1"/>
    <col min="218" max="16384" width="6.875" style="88" customWidth="1"/>
  </cols>
  <sheetData>
    <row r="1" spans="1:15" ht="14.25" customHeight="1">
      <c r="A1" s="83"/>
      <c r="B1" s="83"/>
      <c r="C1" s="84"/>
      <c r="D1" s="85"/>
      <c r="E1" s="86"/>
      <c r="F1" s="87"/>
      <c r="G1" s="87"/>
      <c r="N1" s="211" t="s">
        <v>59</v>
      </c>
      <c r="O1" s="211"/>
    </row>
    <row r="2" spans="1:15" ht="25.5" customHeight="1">
      <c r="A2" s="89" t="s">
        <v>132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3.5" customHeight="1">
      <c r="A3" s="90"/>
      <c r="B3" s="90"/>
      <c r="C3" s="84"/>
      <c r="D3" s="85"/>
      <c r="E3" s="91"/>
      <c r="F3" s="87"/>
      <c r="G3" s="87"/>
      <c r="J3" s="92"/>
      <c r="N3" s="212" t="s">
        <v>44</v>
      </c>
      <c r="O3" s="212"/>
    </row>
    <row r="4" spans="1:15" ht="15" customHeight="1">
      <c r="A4" s="93" t="s">
        <v>60</v>
      </c>
      <c r="B4" s="93"/>
      <c r="C4" s="93"/>
      <c r="D4" s="213" t="s">
        <v>35</v>
      </c>
      <c r="E4" s="214" t="s">
        <v>36</v>
      </c>
      <c r="F4" s="214" t="s">
        <v>61</v>
      </c>
      <c r="G4" s="95" t="s">
        <v>62</v>
      </c>
      <c r="H4" s="95"/>
      <c r="I4" s="95"/>
      <c r="J4" s="95"/>
      <c r="K4" s="215" t="s">
        <v>46</v>
      </c>
      <c r="L4" s="215"/>
      <c r="M4" s="215"/>
      <c r="N4" s="215"/>
      <c r="O4" s="216"/>
    </row>
    <row r="5" spans="1:15" ht="409.5" customHeight="1" hidden="1">
      <c r="A5" s="93"/>
      <c r="B5" s="93"/>
      <c r="C5" s="93"/>
      <c r="D5" s="213"/>
      <c r="E5" s="214"/>
      <c r="F5" s="214"/>
      <c r="G5" s="214" t="s">
        <v>65</v>
      </c>
      <c r="H5" s="94" t="s">
        <v>47</v>
      </c>
      <c r="I5" s="96" t="s">
        <v>63</v>
      </c>
      <c r="J5" s="96" t="s">
        <v>64</v>
      </c>
      <c r="K5" s="222" t="s">
        <v>69</v>
      </c>
      <c r="L5" s="97"/>
      <c r="M5" s="97"/>
      <c r="N5" s="214" t="s">
        <v>50</v>
      </c>
      <c r="O5" s="214" t="s">
        <v>51</v>
      </c>
    </row>
    <row r="6" spans="1:15" ht="18.75" customHeight="1">
      <c r="A6" s="218" t="s">
        <v>37</v>
      </c>
      <c r="B6" s="219" t="s">
        <v>38</v>
      </c>
      <c r="C6" s="219" t="s">
        <v>39</v>
      </c>
      <c r="D6" s="214"/>
      <c r="E6" s="214"/>
      <c r="F6" s="214"/>
      <c r="G6" s="214"/>
      <c r="H6" s="217" t="s">
        <v>66</v>
      </c>
      <c r="I6" s="217" t="s">
        <v>67</v>
      </c>
      <c r="J6" s="214" t="s">
        <v>68</v>
      </c>
      <c r="K6" s="220"/>
      <c r="L6" s="220" t="s">
        <v>52</v>
      </c>
      <c r="M6" s="220" t="s">
        <v>53</v>
      </c>
      <c r="N6" s="214" t="s">
        <v>12</v>
      </c>
      <c r="O6" s="214" t="s">
        <v>12</v>
      </c>
    </row>
    <row r="7" spans="1:15" ht="21" customHeight="1">
      <c r="A7" s="218"/>
      <c r="B7" s="219"/>
      <c r="C7" s="219"/>
      <c r="D7" s="214"/>
      <c r="E7" s="214"/>
      <c r="F7" s="214"/>
      <c r="G7" s="214"/>
      <c r="H7" s="217"/>
      <c r="I7" s="217"/>
      <c r="J7" s="214"/>
      <c r="K7" s="221"/>
      <c r="L7" s="221"/>
      <c r="M7" s="221"/>
      <c r="N7" s="214"/>
      <c r="O7" s="214"/>
    </row>
    <row r="8" spans="1:15" ht="21" customHeight="1">
      <c r="A8" s="98" t="s">
        <v>40</v>
      </c>
      <c r="B8" s="99" t="s">
        <v>40</v>
      </c>
      <c r="C8" s="99" t="s">
        <v>40</v>
      </c>
      <c r="D8" s="100" t="s">
        <v>40</v>
      </c>
      <c r="E8" s="97" t="s">
        <v>40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  <c r="K8" s="97">
        <v>6</v>
      </c>
      <c r="L8" s="97">
        <v>7</v>
      </c>
      <c r="M8" s="97">
        <v>8</v>
      </c>
      <c r="N8" s="97">
        <v>9</v>
      </c>
      <c r="O8" s="97">
        <v>10</v>
      </c>
    </row>
    <row r="9" spans="1:15" s="166" customFormat="1" ht="21.75" customHeight="1">
      <c r="A9" s="164"/>
      <c r="B9" s="164"/>
      <c r="C9" s="164"/>
      <c r="D9" s="164"/>
      <c r="E9" s="164" t="s">
        <v>8</v>
      </c>
      <c r="F9" s="165">
        <f aca="true" t="shared" si="0" ref="F9:O9">F10</f>
        <v>59851533</v>
      </c>
      <c r="G9" s="165">
        <f t="shared" si="0"/>
        <v>46103670</v>
      </c>
      <c r="H9" s="165">
        <f t="shared" si="0"/>
        <v>27668494</v>
      </c>
      <c r="I9" s="165">
        <f t="shared" si="0"/>
        <v>13413202</v>
      </c>
      <c r="J9" s="165">
        <f t="shared" si="0"/>
        <v>5021974</v>
      </c>
      <c r="K9" s="165">
        <f t="shared" si="0"/>
        <v>13747863</v>
      </c>
      <c r="L9" s="165">
        <f t="shared" si="0"/>
        <v>11630339</v>
      </c>
      <c r="M9" s="165">
        <f t="shared" si="0"/>
        <v>0</v>
      </c>
      <c r="N9" s="165">
        <f t="shared" si="0"/>
        <v>410000</v>
      </c>
      <c r="O9" s="165">
        <f t="shared" si="0"/>
        <v>1707524</v>
      </c>
    </row>
    <row r="10" spans="1:15" ht="21.75" customHeight="1">
      <c r="A10" s="164"/>
      <c r="B10" s="164"/>
      <c r="C10" s="164"/>
      <c r="D10" s="164" t="s">
        <v>138</v>
      </c>
      <c r="E10" s="164" t="s">
        <v>136</v>
      </c>
      <c r="F10" s="165">
        <f aca="true" t="shared" si="1" ref="F10:O10">F11+F22+F30+F40+F48+F59+F67+F69+F78+F83</f>
        <v>59851533</v>
      </c>
      <c r="G10" s="165">
        <f t="shared" si="1"/>
        <v>46103670</v>
      </c>
      <c r="H10" s="165">
        <f t="shared" si="1"/>
        <v>27668494</v>
      </c>
      <c r="I10" s="165">
        <f t="shared" si="1"/>
        <v>13413202</v>
      </c>
      <c r="J10" s="165">
        <f t="shared" si="1"/>
        <v>5021974</v>
      </c>
      <c r="K10" s="165">
        <f t="shared" si="1"/>
        <v>13747863</v>
      </c>
      <c r="L10" s="165">
        <f t="shared" si="1"/>
        <v>11630339</v>
      </c>
      <c r="M10" s="165">
        <f t="shared" si="1"/>
        <v>0</v>
      </c>
      <c r="N10" s="165">
        <f t="shared" si="1"/>
        <v>410000</v>
      </c>
      <c r="O10" s="165">
        <f t="shared" si="1"/>
        <v>1707524</v>
      </c>
    </row>
    <row r="11" spans="1:15" ht="21.75" customHeight="1">
      <c r="A11" s="164"/>
      <c r="B11" s="164"/>
      <c r="C11" s="164"/>
      <c r="D11" s="164" t="s">
        <v>139</v>
      </c>
      <c r="E11" s="164" t="s">
        <v>140</v>
      </c>
      <c r="F11" s="165">
        <f aca="true" t="shared" si="2" ref="F11:O11">SUM(F12:F21)</f>
        <v>21131981</v>
      </c>
      <c r="G11" s="165">
        <f t="shared" si="2"/>
        <v>12548032</v>
      </c>
      <c r="H11" s="165">
        <f t="shared" si="2"/>
        <v>6993537</v>
      </c>
      <c r="I11" s="165">
        <f t="shared" si="2"/>
        <v>4259098</v>
      </c>
      <c r="J11" s="165">
        <f t="shared" si="2"/>
        <v>1295397</v>
      </c>
      <c r="K11" s="165">
        <f t="shared" si="2"/>
        <v>8583949</v>
      </c>
      <c r="L11" s="165">
        <f t="shared" si="2"/>
        <v>8583949</v>
      </c>
      <c r="M11" s="165">
        <f t="shared" si="2"/>
        <v>0</v>
      </c>
      <c r="N11" s="165">
        <f t="shared" si="2"/>
        <v>0</v>
      </c>
      <c r="O11" s="165">
        <f t="shared" si="2"/>
        <v>0</v>
      </c>
    </row>
    <row r="12" spans="1:15" ht="21.75" customHeight="1">
      <c r="A12" s="164" t="s">
        <v>141</v>
      </c>
      <c r="B12" s="164" t="s">
        <v>142</v>
      </c>
      <c r="C12" s="164" t="s">
        <v>143</v>
      </c>
      <c r="D12" s="164" t="s">
        <v>144</v>
      </c>
      <c r="E12" s="164" t="s">
        <v>145</v>
      </c>
      <c r="F12" s="165">
        <v>8201401</v>
      </c>
      <c r="G12" s="165">
        <v>8051401</v>
      </c>
      <c r="H12" s="165">
        <v>6453590</v>
      </c>
      <c r="I12" s="165">
        <v>302414</v>
      </c>
      <c r="J12" s="165">
        <v>1295397</v>
      </c>
      <c r="K12" s="165">
        <v>150000</v>
      </c>
      <c r="L12" s="165">
        <v>150000</v>
      </c>
      <c r="M12" s="165">
        <v>0</v>
      </c>
      <c r="N12" s="165">
        <v>0</v>
      </c>
      <c r="O12" s="165">
        <v>0</v>
      </c>
    </row>
    <row r="13" spans="1:15" ht="21.75" customHeight="1">
      <c r="A13" s="164" t="s">
        <v>141</v>
      </c>
      <c r="B13" s="164" t="s">
        <v>142</v>
      </c>
      <c r="C13" s="164" t="s">
        <v>146</v>
      </c>
      <c r="D13" s="164" t="s">
        <v>144</v>
      </c>
      <c r="E13" s="164" t="s">
        <v>147</v>
      </c>
      <c r="F13" s="165">
        <v>1920000</v>
      </c>
      <c r="G13" s="165">
        <v>0</v>
      </c>
      <c r="H13" s="165">
        <v>0</v>
      </c>
      <c r="I13" s="165">
        <v>0</v>
      </c>
      <c r="J13" s="165">
        <v>0</v>
      </c>
      <c r="K13" s="165">
        <v>1920000</v>
      </c>
      <c r="L13" s="165">
        <v>1920000</v>
      </c>
      <c r="M13" s="165">
        <v>0</v>
      </c>
      <c r="N13" s="165">
        <v>0</v>
      </c>
      <c r="O13" s="165">
        <v>0</v>
      </c>
    </row>
    <row r="14" spans="1:15" ht="21.75" customHeight="1">
      <c r="A14" s="164" t="s">
        <v>141</v>
      </c>
      <c r="B14" s="164" t="s">
        <v>142</v>
      </c>
      <c r="C14" s="164" t="s">
        <v>148</v>
      </c>
      <c r="D14" s="164" t="s">
        <v>144</v>
      </c>
      <c r="E14" s="164" t="s">
        <v>149</v>
      </c>
      <c r="F14" s="165">
        <v>1600000</v>
      </c>
      <c r="G14" s="165">
        <v>0</v>
      </c>
      <c r="H14" s="165">
        <v>0</v>
      </c>
      <c r="I14" s="165">
        <v>0</v>
      </c>
      <c r="J14" s="165">
        <v>0</v>
      </c>
      <c r="K14" s="165">
        <v>1600000</v>
      </c>
      <c r="L14" s="165">
        <v>1600000</v>
      </c>
      <c r="M14" s="165">
        <v>0</v>
      </c>
      <c r="N14" s="165">
        <v>0</v>
      </c>
      <c r="O14" s="165">
        <v>0</v>
      </c>
    </row>
    <row r="15" spans="1:15" ht="21.75" customHeight="1">
      <c r="A15" s="164" t="s">
        <v>141</v>
      </c>
      <c r="B15" s="164" t="s">
        <v>142</v>
      </c>
      <c r="C15" s="164" t="s">
        <v>150</v>
      </c>
      <c r="D15" s="164" t="s">
        <v>144</v>
      </c>
      <c r="E15" s="164" t="s">
        <v>151</v>
      </c>
      <c r="F15" s="165">
        <v>3950000</v>
      </c>
      <c r="G15" s="165">
        <v>0</v>
      </c>
      <c r="H15" s="165">
        <v>0</v>
      </c>
      <c r="I15" s="165">
        <v>0</v>
      </c>
      <c r="J15" s="165">
        <v>0</v>
      </c>
      <c r="K15" s="165">
        <v>3950000</v>
      </c>
      <c r="L15" s="165">
        <v>3950000</v>
      </c>
      <c r="M15" s="165">
        <v>0</v>
      </c>
      <c r="N15" s="165">
        <v>0</v>
      </c>
      <c r="O15" s="165">
        <v>0</v>
      </c>
    </row>
    <row r="16" spans="1:15" ht="21.75" customHeight="1">
      <c r="A16" s="164" t="s">
        <v>141</v>
      </c>
      <c r="B16" s="164" t="s">
        <v>142</v>
      </c>
      <c r="C16" s="164" t="s">
        <v>152</v>
      </c>
      <c r="D16" s="164" t="s">
        <v>144</v>
      </c>
      <c r="E16" s="164" t="s">
        <v>153</v>
      </c>
      <c r="F16" s="165">
        <v>50000</v>
      </c>
      <c r="G16" s="165">
        <v>0</v>
      </c>
      <c r="H16" s="165">
        <v>0</v>
      </c>
      <c r="I16" s="165">
        <v>0</v>
      </c>
      <c r="J16" s="165">
        <v>0</v>
      </c>
      <c r="K16" s="165">
        <v>50000</v>
      </c>
      <c r="L16" s="165">
        <v>50000</v>
      </c>
      <c r="M16" s="165">
        <v>0</v>
      </c>
      <c r="N16" s="165">
        <v>0</v>
      </c>
      <c r="O16" s="165">
        <v>0</v>
      </c>
    </row>
    <row r="17" spans="1:15" ht="21.75" customHeight="1">
      <c r="A17" s="164" t="s">
        <v>141</v>
      </c>
      <c r="B17" s="164" t="s">
        <v>142</v>
      </c>
      <c r="C17" s="164" t="s">
        <v>154</v>
      </c>
      <c r="D17" s="164" t="s">
        <v>144</v>
      </c>
      <c r="E17" s="164" t="s">
        <v>155</v>
      </c>
      <c r="F17" s="165">
        <v>913949</v>
      </c>
      <c r="G17" s="165">
        <v>0</v>
      </c>
      <c r="H17" s="165">
        <v>0</v>
      </c>
      <c r="I17" s="165">
        <v>0</v>
      </c>
      <c r="J17" s="165">
        <v>0</v>
      </c>
      <c r="K17" s="165">
        <v>913949</v>
      </c>
      <c r="L17" s="165">
        <v>913949</v>
      </c>
      <c r="M17" s="165">
        <v>0</v>
      </c>
      <c r="N17" s="165">
        <v>0</v>
      </c>
      <c r="O17" s="165">
        <v>0</v>
      </c>
    </row>
    <row r="18" spans="1:15" ht="21.75" customHeight="1">
      <c r="A18" s="164" t="s">
        <v>156</v>
      </c>
      <c r="B18" s="164" t="s">
        <v>150</v>
      </c>
      <c r="C18" s="164" t="s">
        <v>143</v>
      </c>
      <c r="D18" s="164" t="s">
        <v>144</v>
      </c>
      <c r="E18" s="164" t="s">
        <v>157</v>
      </c>
      <c r="F18" s="165">
        <v>2863400</v>
      </c>
      <c r="G18" s="165">
        <v>2863400</v>
      </c>
      <c r="H18" s="165">
        <v>0</v>
      </c>
      <c r="I18" s="165">
        <v>2863400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</row>
    <row r="19" spans="1:15" ht="21.75" customHeight="1">
      <c r="A19" s="164" t="s">
        <v>158</v>
      </c>
      <c r="B19" s="164" t="s">
        <v>159</v>
      </c>
      <c r="C19" s="164" t="s">
        <v>143</v>
      </c>
      <c r="D19" s="164" t="s">
        <v>144</v>
      </c>
      <c r="E19" s="164" t="s">
        <v>160</v>
      </c>
      <c r="F19" s="165">
        <v>539947</v>
      </c>
      <c r="G19" s="165">
        <v>539947</v>
      </c>
      <c r="H19" s="165">
        <v>539947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</row>
    <row r="20" spans="1:15" ht="21.75" customHeight="1">
      <c r="A20" s="164" t="s">
        <v>158</v>
      </c>
      <c r="B20" s="164" t="s">
        <v>159</v>
      </c>
      <c r="C20" s="164" t="s">
        <v>161</v>
      </c>
      <c r="D20" s="164" t="s">
        <v>144</v>
      </c>
      <c r="E20" s="164" t="s">
        <v>162</v>
      </c>
      <c r="F20" s="165">
        <v>378425</v>
      </c>
      <c r="G20" s="165">
        <v>378425</v>
      </c>
      <c r="H20" s="165">
        <v>0</v>
      </c>
      <c r="I20" s="165">
        <v>378425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</row>
    <row r="21" spans="1:15" ht="21.75" customHeight="1">
      <c r="A21" s="164" t="s">
        <v>163</v>
      </c>
      <c r="B21" s="164" t="s">
        <v>146</v>
      </c>
      <c r="C21" s="164" t="s">
        <v>143</v>
      </c>
      <c r="D21" s="164" t="s">
        <v>144</v>
      </c>
      <c r="E21" s="164" t="s">
        <v>164</v>
      </c>
      <c r="F21" s="165">
        <v>714859</v>
      </c>
      <c r="G21" s="165">
        <v>714859</v>
      </c>
      <c r="H21" s="165">
        <v>0</v>
      </c>
      <c r="I21" s="165">
        <v>714859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</row>
    <row r="22" spans="1:15" ht="21.75" customHeight="1">
      <c r="A22" s="164"/>
      <c r="B22" s="164"/>
      <c r="C22" s="164"/>
      <c r="D22" s="164" t="s">
        <v>165</v>
      </c>
      <c r="E22" s="164" t="s">
        <v>166</v>
      </c>
      <c r="F22" s="165">
        <f aca="true" t="shared" si="3" ref="F22:O22">SUM(F23:F29)</f>
        <v>1319300</v>
      </c>
      <c r="G22" s="165">
        <f t="shared" si="3"/>
        <v>1053981</v>
      </c>
      <c r="H22" s="165">
        <f t="shared" si="3"/>
        <v>759130</v>
      </c>
      <c r="I22" s="165">
        <f t="shared" si="3"/>
        <v>231273</v>
      </c>
      <c r="J22" s="165">
        <f t="shared" si="3"/>
        <v>63578</v>
      </c>
      <c r="K22" s="165">
        <f t="shared" si="3"/>
        <v>265319</v>
      </c>
      <c r="L22" s="165">
        <f t="shared" si="3"/>
        <v>100000</v>
      </c>
      <c r="M22" s="165">
        <f t="shared" si="3"/>
        <v>0</v>
      </c>
      <c r="N22" s="165">
        <f t="shared" si="3"/>
        <v>60000</v>
      </c>
      <c r="O22" s="165">
        <f t="shared" si="3"/>
        <v>105319</v>
      </c>
    </row>
    <row r="23" spans="1:15" ht="21.75" customHeight="1">
      <c r="A23" s="164" t="s">
        <v>141</v>
      </c>
      <c r="B23" s="164" t="s">
        <v>142</v>
      </c>
      <c r="C23" s="164" t="s">
        <v>152</v>
      </c>
      <c r="D23" s="164" t="s">
        <v>167</v>
      </c>
      <c r="E23" s="164" t="s">
        <v>153</v>
      </c>
      <c r="F23" s="165">
        <v>160000</v>
      </c>
      <c r="G23" s="165">
        <v>0</v>
      </c>
      <c r="H23" s="165">
        <v>0</v>
      </c>
      <c r="I23" s="165">
        <v>0</v>
      </c>
      <c r="J23" s="165">
        <v>0</v>
      </c>
      <c r="K23" s="165">
        <v>160000</v>
      </c>
      <c r="L23" s="165">
        <v>100000</v>
      </c>
      <c r="M23" s="165">
        <v>0</v>
      </c>
      <c r="N23" s="165">
        <v>60000</v>
      </c>
      <c r="O23" s="165">
        <v>0</v>
      </c>
    </row>
    <row r="24" spans="1:15" ht="21.75" customHeight="1">
      <c r="A24" s="164" t="s">
        <v>141</v>
      </c>
      <c r="B24" s="164" t="s">
        <v>142</v>
      </c>
      <c r="C24" s="164" t="s">
        <v>168</v>
      </c>
      <c r="D24" s="164" t="s">
        <v>167</v>
      </c>
      <c r="E24" s="164" t="s">
        <v>169</v>
      </c>
      <c r="F24" s="165">
        <v>805358</v>
      </c>
      <c r="G24" s="165">
        <v>805358</v>
      </c>
      <c r="H24" s="165">
        <v>716160</v>
      </c>
      <c r="I24" s="165">
        <v>25620</v>
      </c>
      <c r="J24" s="165">
        <v>63578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</row>
    <row r="25" spans="1:15" ht="21.75" customHeight="1">
      <c r="A25" s="164" t="s">
        <v>141</v>
      </c>
      <c r="B25" s="164" t="s">
        <v>142</v>
      </c>
      <c r="C25" s="164" t="s">
        <v>154</v>
      </c>
      <c r="D25" s="164" t="s">
        <v>167</v>
      </c>
      <c r="E25" s="164" t="s">
        <v>155</v>
      </c>
      <c r="F25" s="165">
        <v>105319</v>
      </c>
      <c r="G25" s="165">
        <v>0</v>
      </c>
      <c r="H25" s="165">
        <v>0</v>
      </c>
      <c r="I25" s="165">
        <v>0</v>
      </c>
      <c r="J25" s="165">
        <v>0</v>
      </c>
      <c r="K25" s="165">
        <v>105319</v>
      </c>
      <c r="L25" s="165">
        <v>0</v>
      </c>
      <c r="M25" s="165">
        <v>0</v>
      </c>
      <c r="N25" s="165">
        <v>0</v>
      </c>
      <c r="O25" s="165">
        <v>105319</v>
      </c>
    </row>
    <row r="26" spans="1:15" ht="21.75" customHeight="1">
      <c r="A26" s="164" t="s">
        <v>156</v>
      </c>
      <c r="B26" s="164" t="s">
        <v>150</v>
      </c>
      <c r="C26" s="164" t="s">
        <v>146</v>
      </c>
      <c r="D26" s="164" t="s">
        <v>167</v>
      </c>
      <c r="E26" s="164" t="s">
        <v>170</v>
      </c>
      <c r="F26" s="165">
        <v>84895</v>
      </c>
      <c r="G26" s="165">
        <v>84895</v>
      </c>
      <c r="H26" s="165">
        <v>0</v>
      </c>
      <c r="I26" s="165">
        <v>84895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</row>
    <row r="27" spans="1:15" ht="21.75" customHeight="1">
      <c r="A27" s="164" t="s">
        <v>158</v>
      </c>
      <c r="B27" s="164" t="s">
        <v>159</v>
      </c>
      <c r="C27" s="164" t="s">
        <v>146</v>
      </c>
      <c r="D27" s="164" t="s">
        <v>167</v>
      </c>
      <c r="E27" s="164" t="s">
        <v>171</v>
      </c>
      <c r="F27" s="165">
        <v>42970</v>
      </c>
      <c r="G27" s="165">
        <v>42970</v>
      </c>
      <c r="H27" s="165">
        <v>42970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</row>
    <row r="28" spans="1:15" ht="21.75" customHeight="1">
      <c r="A28" s="164" t="s">
        <v>158</v>
      </c>
      <c r="B28" s="164" t="s">
        <v>159</v>
      </c>
      <c r="C28" s="164" t="s">
        <v>161</v>
      </c>
      <c r="D28" s="164" t="s">
        <v>167</v>
      </c>
      <c r="E28" s="164" t="s">
        <v>162</v>
      </c>
      <c r="F28" s="165">
        <v>34819</v>
      </c>
      <c r="G28" s="165">
        <v>34819</v>
      </c>
      <c r="H28" s="165">
        <v>0</v>
      </c>
      <c r="I28" s="165">
        <v>34819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</row>
    <row r="29" spans="1:15" ht="21.75" customHeight="1">
      <c r="A29" s="164" t="s">
        <v>163</v>
      </c>
      <c r="B29" s="164" t="s">
        <v>146</v>
      </c>
      <c r="C29" s="164" t="s">
        <v>143</v>
      </c>
      <c r="D29" s="164" t="s">
        <v>167</v>
      </c>
      <c r="E29" s="164" t="s">
        <v>164</v>
      </c>
      <c r="F29" s="165">
        <v>85939</v>
      </c>
      <c r="G29" s="165">
        <v>85939</v>
      </c>
      <c r="H29" s="165">
        <v>0</v>
      </c>
      <c r="I29" s="165">
        <v>85939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</row>
    <row r="30" spans="1:15" ht="21.75" customHeight="1">
      <c r="A30" s="164"/>
      <c r="B30" s="164"/>
      <c r="C30" s="164"/>
      <c r="D30" s="164" t="s">
        <v>172</v>
      </c>
      <c r="E30" s="164" t="s">
        <v>173</v>
      </c>
      <c r="F30" s="165">
        <f aca="true" t="shared" si="4" ref="F30:O30">SUM(F31:F39)</f>
        <v>3417867</v>
      </c>
      <c r="G30" s="165">
        <f t="shared" si="4"/>
        <v>2895288</v>
      </c>
      <c r="H30" s="165">
        <f t="shared" si="4"/>
        <v>2053706</v>
      </c>
      <c r="I30" s="165">
        <f t="shared" si="4"/>
        <v>404075</v>
      </c>
      <c r="J30" s="165">
        <f t="shared" si="4"/>
        <v>437507</v>
      </c>
      <c r="K30" s="165">
        <f t="shared" si="4"/>
        <v>522579</v>
      </c>
      <c r="L30" s="165">
        <f t="shared" si="4"/>
        <v>522579</v>
      </c>
      <c r="M30" s="165">
        <f t="shared" si="4"/>
        <v>0</v>
      </c>
      <c r="N30" s="165">
        <f t="shared" si="4"/>
        <v>0</v>
      </c>
      <c r="O30" s="165">
        <f t="shared" si="4"/>
        <v>0</v>
      </c>
    </row>
    <row r="31" spans="1:15" ht="21.75" customHeight="1">
      <c r="A31" s="164" t="s">
        <v>141</v>
      </c>
      <c r="B31" s="164" t="s">
        <v>142</v>
      </c>
      <c r="C31" s="164" t="s">
        <v>143</v>
      </c>
      <c r="D31" s="164" t="s">
        <v>174</v>
      </c>
      <c r="E31" s="164" t="s">
        <v>145</v>
      </c>
      <c r="F31" s="165">
        <v>2434068</v>
      </c>
      <c r="G31" s="165">
        <v>2434068</v>
      </c>
      <c r="H31" s="165">
        <v>1945931</v>
      </c>
      <c r="I31" s="165">
        <v>50630</v>
      </c>
      <c r="J31" s="165">
        <v>437507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</row>
    <row r="32" spans="1:15" ht="21.75" customHeight="1">
      <c r="A32" s="164" t="s">
        <v>141</v>
      </c>
      <c r="B32" s="164" t="s">
        <v>142</v>
      </c>
      <c r="C32" s="164" t="s">
        <v>146</v>
      </c>
      <c r="D32" s="164" t="s">
        <v>174</v>
      </c>
      <c r="E32" s="164" t="s">
        <v>147</v>
      </c>
      <c r="F32" s="165">
        <v>100000</v>
      </c>
      <c r="G32" s="165">
        <v>0</v>
      </c>
      <c r="H32" s="165">
        <v>0</v>
      </c>
      <c r="I32" s="165">
        <v>0</v>
      </c>
      <c r="J32" s="165">
        <v>0</v>
      </c>
      <c r="K32" s="165">
        <v>100000</v>
      </c>
      <c r="L32" s="165">
        <v>100000</v>
      </c>
      <c r="M32" s="165">
        <v>0</v>
      </c>
      <c r="N32" s="165">
        <v>0</v>
      </c>
      <c r="O32" s="165">
        <v>0</v>
      </c>
    </row>
    <row r="33" spans="1:15" ht="21.75" customHeight="1">
      <c r="A33" s="164" t="s">
        <v>141</v>
      </c>
      <c r="B33" s="164" t="s">
        <v>142</v>
      </c>
      <c r="C33" s="164" t="s">
        <v>150</v>
      </c>
      <c r="D33" s="164" t="s">
        <v>174</v>
      </c>
      <c r="E33" s="164" t="s">
        <v>151</v>
      </c>
      <c r="F33" s="165">
        <v>290000</v>
      </c>
      <c r="G33" s="165">
        <v>0</v>
      </c>
      <c r="H33" s="165">
        <v>0</v>
      </c>
      <c r="I33" s="165">
        <v>0</v>
      </c>
      <c r="J33" s="165">
        <v>0</v>
      </c>
      <c r="K33" s="165">
        <v>290000</v>
      </c>
      <c r="L33" s="165">
        <v>290000</v>
      </c>
      <c r="M33" s="165">
        <v>0</v>
      </c>
      <c r="N33" s="165">
        <v>0</v>
      </c>
      <c r="O33" s="165">
        <v>0</v>
      </c>
    </row>
    <row r="34" spans="1:15" ht="21.75" customHeight="1">
      <c r="A34" s="164" t="s">
        <v>141</v>
      </c>
      <c r="B34" s="164" t="s">
        <v>142</v>
      </c>
      <c r="C34" s="164" t="s">
        <v>175</v>
      </c>
      <c r="D34" s="164" t="s">
        <v>174</v>
      </c>
      <c r="E34" s="164" t="s">
        <v>176</v>
      </c>
      <c r="F34" s="165">
        <v>30000</v>
      </c>
      <c r="G34" s="165">
        <v>0</v>
      </c>
      <c r="H34" s="165">
        <v>0</v>
      </c>
      <c r="I34" s="165">
        <v>0</v>
      </c>
      <c r="J34" s="165">
        <v>0</v>
      </c>
      <c r="K34" s="165">
        <v>30000</v>
      </c>
      <c r="L34" s="165">
        <v>30000</v>
      </c>
      <c r="M34" s="165">
        <v>0</v>
      </c>
      <c r="N34" s="165">
        <v>0</v>
      </c>
      <c r="O34" s="165">
        <v>0</v>
      </c>
    </row>
    <row r="35" spans="1:15" ht="21.75" customHeight="1">
      <c r="A35" s="164" t="s">
        <v>141</v>
      </c>
      <c r="B35" s="164" t="s">
        <v>142</v>
      </c>
      <c r="C35" s="164" t="s">
        <v>154</v>
      </c>
      <c r="D35" s="164" t="s">
        <v>174</v>
      </c>
      <c r="E35" s="164" t="s">
        <v>155</v>
      </c>
      <c r="F35" s="165">
        <v>102579</v>
      </c>
      <c r="G35" s="165">
        <v>0</v>
      </c>
      <c r="H35" s="165">
        <v>0</v>
      </c>
      <c r="I35" s="165">
        <v>0</v>
      </c>
      <c r="J35" s="165">
        <v>0</v>
      </c>
      <c r="K35" s="165">
        <v>102579</v>
      </c>
      <c r="L35" s="165">
        <v>102579</v>
      </c>
      <c r="M35" s="165">
        <v>0</v>
      </c>
      <c r="N35" s="165">
        <v>0</v>
      </c>
      <c r="O35" s="165">
        <v>0</v>
      </c>
    </row>
    <row r="36" spans="1:15" ht="21.75" customHeight="1">
      <c r="A36" s="164" t="s">
        <v>156</v>
      </c>
      <c r="B36" s="164" t="s">
        <v>150</v>
      </c>
      <c r="C36" s="164" t="s">
        <v>143</v>
      </c>
      <c r="D36" s="164" t="s">
        <v>174</v>
      </c>
      <c r="E36" s="164" t="s">
        <v>157</v>
      </c>
      <c r="F36" s="165">
        <v>59240</v>
      </c>
      <c r="G36" s="165">
        <v>59240</v>
      </c>
      <c r="H36" s="165">
        <v>0</v>
      </c>
      <c r="I36" s="165">
        <v>59240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</row>
    <row r="37" spans="1:15" ht="21.75" customHeight="1">
      <c r="A37" s="164" t="s">
        <v>158</v>
      </c>
      <c r="B37" s="164" t="s">
        <v>159</v>
      </c>
      <c r="C37" s="164" t="s">
        <v>143</v>
      </c>
      <c r="D37" s="164" t="s">
        <v>174</v>
      </c>
      <c r="E37" s="164" t="s">
        <v>160</v>
      </c>
      <c r="F37" s="165">
        <v>107775</v>
      </c>
      <c r="G37" s="165">
        <v>107775</v>
      </c>
      <c r="H37" s="165">
        <v>107775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</row>
    <row r="38" spans="1:15" ht="21.75" customHeight="1">
      <c r="A38" s="164" t="s">
        <v>158</v>
      </c>
      <c r="B38" s="164" t="s">
        <v>159</v>
      </c>
      <c r="C38" s="164" t="s">
        <v>161</v>
      </c>
      <c r="D38" s="164" t="s">
        <v>174</v>
      </c>
      <c r="E38" s="164" t="s">
        <v>162</v>
      </c>
      <c r="F38" s="165">
        <v>78656</v>
      </c>
      <c r="G38" s="165">
        <v>78656</v>
      </c>
      <c r="H38" s="165">
        <v>0</v>
      </c>
      <c r="I38" s="165">
        <v>78656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</row>
    <row r="39" spans="1:15" ht="21.75" customHeight="1">
      <c r="A39" s="164" t="s">
        <v>163</v>
      </c>
      <c r="B39" s="164" t="s">
        <v>146</v>
      </c>
      <c r="C39" s="164" t="s">
        <v>143</v>
      </c>
      <c r="D39" s="164" t="s">
        <v>174</v>
      </c>
      <c r="E39" s="164" t="s">
        <v>164</v>
      </c>
      <c r="F39" s="165">
        <v>215549</v>
      </c>
      <c r="G39" s="165">
        <v>215549</v>
      </c>
      <c r="H39" s="165">
        <v>0</v>
      </c>
      <c r="I39" s="165">
        <v>215549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</row>
    <row r="40" spans="1:15" ht="21.75" customHeight="1">
      <c r="A40" s="164"/>
      <c r="B40" s="164"/>
      <c r="C40" s="164"/>
      <c r="D40" s="164" t="s">
        <v>177</v>
      </c>
      <c r="E40" s="164" t="s">
        <v>178</v>
      </c>
      <c r="F40" s="165">
        <f aca="true" t="shared" si="5" ref="F40:O40">SUM(F41:F47)</f>
        <v>3882600</v>
      </c>
      <c r="G40" s="165">
        <f t="shared" si="5"/>
        <v>3152600</v>
      </c>
      <c r="H40" s="165">
        <f t="shared" si="5"/>
        <v>2317829</v>
      </c>
      <c r="I40" s="165">
        <f t="shared" si="5"/>
        <v>398227</v>
      </c>
      <c r="J40" s="165">
        <f t="shared" si="5"/>
        <v>436544</v>
      </c>
      <c r="K40" s="165">
        <f t="shared" si="5"/>
        <v>730000</v>
      </c>
      <c r="L40" s="165">
        <f t="shared" si="5"/>
        <v>730000</v>
      </c>
      <c r="M40" s="165">
        <f t="shared" si="5"/>
        <v>0</v>
      </c>
      <c r="N40" s="165">
        <f t="shared" si="5"/>
        <v>0</v>
      </c>
      <c r="O40" s="165">
        <f t="shared" si="5"/>
        <v>0</v>
      </c>
    </row>
    <row r="41" spans="1:15" ht="21.75" customHeight="1">
      <c r="A41" s="164" t="s">
        <v>141</v>
      </c>
      <c r="B41" s="164" t="s">
        <v>142</v>
      </c>
      <c r="C41" s="164" t="s">
        <v>143</v>
      </c>
      <c r="D41" s="164" t="s">
        <v>179</v>
      </c>
      <c r="E41" s="164" t="s">
        <v>145</v>
      </c>
      <c r="F41" s="165">
        <v>2702184</v>
      </c>
      <c r="G41" s="165">
        <v>2702184</v>
      </c>
      <c r="H41" s="165">
        <v>2196194</v>
      </c>
      <c r="I41" s="165">
        <v>69446</v>
      </c>
      <c r="J41" s="165">
        <v>436544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</row>
    <row r="42" spans="1:15" ht="21.75" customHeight="1">
      <c r="A42" s="164" t="s">
        <v>141</v>
      </c>
      <c r="B42" s="164" t="s">
        <v>142</v>
      </c>
      <c r="C42" s="164" t="s">
        <v>146</v>
      </c>
      <c r="D42" s="164" t="s">
        <v>179</v>
      </c>
      <c r="E42" s="164" t="s">
        <v>147</v>
      </c>
      <c r="F42" s="165">
        <v>230000</v>
      </c>
      <c r="G42" s="165">
        <v>0</v>
      </c>
      <c r="H42" s="165">
        <v>0</v>
      </c>
      <c r="I42" s="165">
        <v>0</v>
      </c>
      <c r="J42" s="165">
        <v>0</v>
      </c>
      <c r="K42" s="165">
        <v>230000</v>
      </c>
      <c r="L42" s="165">
        <v>230000</v>
      </c>
      <c r="M42" s="165">
        <v>0</v>
      </c>
      <c r="N42" s="165">
        <v>0</v>
      </c>
      <c r="O42" s="165">
        <v>0</v>
      </c>
    </row>
    <row r="43" spans="1:15" ht="21.75" customHeight="1">
      <c r="A43" s="164" t="s">
        <v>141</v>
      </c>
      <c r="B43" s="164" t="s">
        <v>142</v>
      </c>
      <c r="C43" s="164" t="s">
        <v>150</v>
      </c>
      <c r="D43" s="164" t="s">
        <v>179</v>
      </c>
      <c r="E43" s="164" t="s">
        <v>151</v>
      </c>
      <c r="F43" s="165">
        <v>470000</v>
      </c>
      <c r="G43" s="165">
        <v>0</v>
      </c>
      <c r="H43" s="165">
        <v>0</v>
      </c>
      <c r="I43" s="165">
        <v>0</v>
      </c>
      <c r="J43" s="165">
        <v>0</v>
      </c>
      <c r="K43" s="165">
        <v>470000</v>
      </c>
      <c r="L43" s="165">
        <v>470000</v>
      </c>
      <c r="M43" s="165">
        <v>0</v>
      </c>
      <c r="N43" s="165">
        <v>0</v>
      </c>
      <c r="O43" s="165">
        <v>0</v>
      </c>
    </row>
    <row r="44" spans="1:15" ht="21.75" customHeight="1">
      <c r="A44" s="164" t="s">
        <v>141</v>
      </c>
      <c r="B44" s="164" t="s">
        <v>142</v>
      </c>
      <c r="C44" s="164" t="s">
        <v>154</v>
      </c>
      <c r="D44" s="164" t="s">
        <v>179</v>
      </c>
      <c r="E44" s="164" t="s">
        <v>155</v>
      </c>
      <c r="F44" s="165">
        <v>30000</v>
      </c>
      <c r="G44" s="165">
        <v>0</v>
      </c>
      <c r="H44" s="165">
        <v>0</v>
      </c>
      <c r="I44" s="165">
        <v>0</v>
      </c>
      <c r="J44" s="165">
        <v>0</v>
      </c>
      <c r="K44" s="165">
        <v>30000</v>
      </c>
      <c r="L44" s="165">
        <v>30000</v>
      </c>
      <c r="M44" s="165">
        <v>0</v>
      </c>
      <c r="N44" s="165">
        <v>0</v>
      </c>
      <c r="O44" s="165">
        <v>0</v>
      </c>
    </row>
    <row r="45" spans="1:15" ht="21.75" customHeight="1">
      <c r="A45" s="164" t="s">
        <v>158</v>
      </c>
      <c r="B45" s="164" t="s">
        <v>159</v>
      </c>
      <c r="C45" s="164" t="s">
        <v>143</v>
      </c>
      <c r="D45" s="164" t="s">
        <v>179</v>
      </c>
      <c r="E45" s="164" t="s">
        <v>160</v>
      </c>
      <c r="F45" s="165">
        <v>121635</v>
      </c>
      <c r="G45" s="165">
        <v>121635</v>
      </c>
      <c r="H45" s="165">
        <v>121635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</row>
    <row r="46" spans="1:15" ht="21.75" customHeight="1">
      <c r="A46" s="164" t="s">
        <v>158</v>
      </c>
      <c r="B46" s="164" t="s">
        <v>159</v>
      </c>
      <c r="C46" s="164" t="s">
        <v>161</v>
      </c>
      <c r="D46" s="164" t="s">
        <v>179</v>
      </c>
      <c r="E46" s="164" t="s">
        <v>162</v>
      </c>
      <c r="F46" s="165">
        <v>85510</v>
      </c>
      <c r="G46" s="165">
        <v>85510</v>
      </c>
      <c r="H46" s="165">
        <v>0</v>
      </c>
      <c r="I46" s="165">
        <v>85510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</row>
    <row r="47" spans="1:15" ht="21.75" customHeight="1">
      <c r="A47" s="164" t="s">
        <v>163</v>
      </c>
      <c r="B47" s="164" t="s">
        <v>146</v>
      </c>
      <c r="C47" s="164" t="s">
        <v>143</v>
      </c>
      <c r="D47" s="164" t="s">
        <v>179</v>
      </c>
      <c r="E47" s="164" t="s">
        <v>164</v>
      </c>
      <c r="F47" s="165">
        <v>243271</v>
      </c>
      <c r="G47" s="165">
        <v>243271</v>
      </c>
      <c r="H47" s="165">
        <v>0</v>
      </c>
      <c r="I47" s="165">
        <v>243271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</row>
    <row r="48" spans="1:15" ht="21.75" customHeight="1">
      <c r="A48" s="164"/>
      <c r="B48" s="164"/>
      <c r="C48" s="164"/>
      <c r="D48" s="164" t="s">
        <v>180</v>
      </c>
      <c r="E48" s="164" t="s">
        <v>181</v>
      </c>
      <c r="F48" s="165">
        <f aca="true" t="shared" si="6" ref="F48:O48">SUM(F49:F58)</f>
        <v>5287906</v>
      </c>
      <c r="G48" s="165">
        <f t="shared" si="6"/>
        <v>4543085</v>
      </c>
      <c r="H48" s="165">
        <f t="shared" si="6"/>
        <v>3017453</v>
      </c>
      <c r="I48" s="165">
        <f t="shared" si="6"/>
        <v>863330</v>
      </c>
      <c r="J48" s="165">
        <f t="shared" si="6"/>
        <v>662302</v>
      </c>
      <c r="K48" s="165">
        <f t="shared" si="6"/>
        <v>744821</v>
      </c>
      <c r="L48" s="165">
        <f t="shared" si="6"/>
        <v>694821</v>
      </c>
      <c r="M48" s="165">
        <f t="shared" si="6"/>
        <v>0</v>
      </c>
      <c r="N48" s="165">
        <f t="shared" si="6"/>
        <v>50000</v>
      </c>
      <c r="O48" s="165">
        <f t="shared" si="6"/>
        <v>0</v>
      </c>
    </row>
    <row r="49" spans="1:15" ht="21.75" customHeight="1">
      <c r="A49" s="164" t="s">
        <v>141</v>
      </c>
      <c r="B49" s="164" t="s">
        <v>142</v>
      </c>
      <c r="C49" s="164" t="s">
        <v>143</v>
      </c>
      <c r="D49" s="164" t="s">
        <v>182</v>
      </c>
      <c r="E49" s="164" t="s">
        <v>145</v>
      </c>
      <c r="F49" s="165">
        <v>3628657</v>
      </c>
      <c r="G49" s="165">
        <v>3628657</v>
      </c>
      <c r="H49" s="165">
        <v>2859103</v>
      </c>
      <c r="I49" s="165">
        <v>107252</v>
      </c>
      <c r="J49" s="165">
        <v>662302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</row>
    <row r="50" spans="1:15" ht="21.75" customHeight="1">
      <c r="A50" s="164" t="s">
        <v>141</v>
      </c>
      <c r="B50" s="164" t="s">
        <v>142</v>
      </c>
      <c r="C50" s="164" t="s">
        <v>146</v>
      </c>
      <c r="D50" s="164" t="s">
        <v>182</v>
      </c>
      <c r="E50" s="164" t="s">
        <v>147</v>
      </c>
      <c r="F50" s="165">
        <v>140000</v>
      </c>
      <c r="G50" s="165">
        <v>0</v>
      </c>
      <c r="H50" s="165">
        <v>0</v>
      </c>
      <c r="I50" s="165">
        <v>0</v>
      </c>
      <c r="J50" s="165">
        <v>0</v>
      </c>
      <c r="K50" s="165">
        <v>140000</v>
      </c>
      <c r="L50" s="165">
        <v>90000</v>
      </c>
      <c r="M50" s="165">
        <v>0</v>
      </c>
      <c r="N50" s="165">
        <v>50000</v>
      </c>
      <c r="O50" s="165">
        <v>0</v>
      </c>
    </row>
    <row r="51" spans="1:15" ht="21.75" customHeight="1">
      <c r="A51" s="164" t="s">
        <v>141</v>
      </c>
      <c r="B51" s="164" t="s">
        <v>142</v>
      </c>
      <c r="C51" s="164" t="s">
        <v>148</v>
      </c>
      <c r="D51" s="164" t="s">
        <v>182</v>
      </c>
      <c r="E51" s="164" t="s">
        <v>149</v>
      </c>
      <c r="F51" s="165">
        <v>80000</v>
      </c>
      <c r="G51" s="165">
        <v>0</v>
      </c>
      <c r="H51" s="165">
        <v>0</v>
      </c>
      <c r="I51" s="165">
        <v>0</v>
      </c>
      <c r="J51" s="165">
        <v>0</v>
      </c>
      <c r="K51" s="165">
        <v>80000</v>
      </c>
      <c r="L51" s="165">
        <v>80000</v>
      </c>
      <c r="M51" s="165">
        <v>0</v>
      </c>
      <c r="N51" s="165">
        <v>0</v>
      </c>
      <c r="O51" s="165">
        <v>0</v>
      </c>
    </row>
    <row r="52" spans="1:15" ht="21.75" customHeight="1">
      <c r="A52" s="164" t="s">
        <v>141</v>
      </c>
      <c r="B52" s="164" t="s">
        <v>142</v>
      </c>
      <c r="C52" s="164" t="s">
        <v>150</v>
      </c>
      <c r="D52" s="164" t="s">
        <v>182</v>
      </c>
      <c r="E52" s="164" t="s">
        <v>151</v>
      </c>
      <c r="F52" s="165">
        <v>300000</v>
      </c>
      <c r="G52" s="165">
        <v>0</v>
      </c>
      <c r="H52" s="165">
        <v>0</v>
      </c>
      <c r="I52" s="165">
        <v>0</v>
      </c>
      <c r="J52" s="165">
        <v>0</v>
      </c>
      <c r="K52" s="165">
        <v>300000</v>
      </c>
      <c r="L52" s="165">
        <v>300000</v>
      </c>
      <c r="M52" s="165">
        <v>0</v>
      </c>
      <c r="N52" s="165">
        <v>0</v>
      </c>
      <c r="O52" s="165">
        <v>0</v>
      </c>
    </row>
    <row r="53" spans="1:15" ht="21.75" customHeight="1">
      <c r="A53" s="164" t="s">
        <v>141</v>
      </c>
      <c r="B53" s="164" t="s">
        <v>142</v>
      </c>
      <c r="C53" s="164" t="s">
        <v>152</v>
      </c>
      <c r="D53" s="164" t="s">
        <v>182</v>
      </c>
      <c r="E53" s="164" t="s">
        <v>153</v>
      </c>
      <c r="F53" s="165">
        <v>50000</v>
      </c>
      <c r="G53" s="165">
        <v>0</v>
      </c>
      <c r="H53" s="165">
        <v>0</v>
      </c>
      <c r="I53" s="165">
        <v>0</v>
      </c>
      <c r="J53" s="165">
        <v>0</v>
      </c>
      <c r="K53" s="165">
        <v>50000</v>
      </c>
      <c r="L53" s="165">
        <v>50000</v>
      </c>
      <c r="M53" s="165">
        <v>0</v>
      </c>
      <c r="N53" s="165">
        <v>0</v>
      </c>
      <c r="O53" s="165">
        <v>0</v>
      </c>
    </row>
    <row r="54" spans="1:15" ht="21.75" customHeight="1">
      <c r="A54" s="164" t="s">
        <v>141</v>
      </c>
      <c r="B54" s="164" t="s">
        <v>142</v>
      </c>
      <c r="C54" s="164" t="s">
        <v>154</v>
      </c>
      <c r="D54" s="164" t="s">
        <v>182</v>
      </c>
      <c r="E54" s="164" t="s">
        <v>155</v>
      </c>
      <c r="F54" s="165">
        <v>174821</v>
      </c>
      <c r="G54" s="165">
        <v>0</v>
      </c>
      <c r="H54" s="165">
        <v>0</v>
      </c>
      <c r="I54" s="165">
        <v>0</v>
      </c>
      <c r="J54" s="165">
        <v>0</v>
      </c>
      <c r="K54" s="165">
        <v>174821</v>
      </c>
      <c r="L54" s="165">
        <v>174821</v>
      </c>
      <c r="M54" s="165">
        <v>0</v>
      </c>
      <c r="N54" s="165">
        <v>0</v>
      </c>
      <c r="O54" s="165">
        <v>0</v>
      </c>
    </row>
    <row r="55" spans="1:15" ht="21.75" customHeight="1">
      <c r="A55" s="164" t="s">
        <v>156</v>
      </c>
      <c r="B55" s="164" t="s">
        <v>150</v>
      </c>
      <c r="C55" s="164" t="s">
        <v>143</v>
      </c>
      <c r="D55" s="164" t="s">
        <v>182</v>
      </c>
      <c r="E55" s="164" t="s">
        <v>157</v>
      </c>
      <c r="F55" s="165">
        <v>312067</v>
      </c>
      <c r="G55" s="165">
        <v>312067</v>
      </c>
      <c r="H55" s="165">
        <v>0</v>
      </c>
      <c r="I55" s="165">
        <v>312067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</row>
    <row r="56" spans="1:15" ht="21.75" customHeight="1">
      <c r="A56" s="164" t="s">
        <v>158</v>
      </c>
      <c r="B56" s="164" t="s">
        <v>159</v>
      </c>
      <c r="C56" s="164" t="s">
        <v>143</v>
      </c>
      <c r="D56" s="164" t="s">
        <v>182</v>
      </c>
      <c r="E56" s="164" t="s">
        <v>160</v>
      </c>
      <c r="F56" s="165">
        <v>158350</v>
      </c>
      <c r="G56" s="165">
        <v>158350</v>
      </c>
      <c r="H56" s="165">
        <v>158350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</row>
    <row r="57" spans="1:15" ht="21.75" customHeight="1">
      <c r="A57" s="164" t="s">
        <v>158</v>
      </c>
      <c r="B57" s="164" t="s">
        <v>159</v>
      </c>
      <c r="C57" s="164" t="s">
        <v>161</v>
      </c>
      <c r="D57" s="164" t="s">
        <v>182</v>
      </c>
      <c r="E57" s="164" t="s">
        <v>162</v>
      </c>
      <c r="F57" s="165">
        <v>127310</v>
      </c>
      <c r="G57" s="165">
        <v>127310</v>
      </c>
      <c r="H57" s="165">
        <v>0</v>
      </c>
      <c r="I57" s="165">
        <v>127310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</row>
    <row r="58" spans="1:15" ht="21.75" customHeight="1">
      <c r="A58" s="164" t="s">
        <v>163</v>
      </c>
      <c r="B58" s="164" t="s">
        <v>146</v>
      </c>
      <c r="C58" s="164" t="s">
        <v>143</v>
      </c>
      <c r="D58" s="164" t="s">
        <v>182</v>
      </c>
      <c r="E58" s="164" t="s">
        <v>164</v>
      </c>
      <c r="F58" s="165">
        <v>316701</v>
      </c>
      <c r="G58" s="165">
        <v>316701</v>
      </c>
      <c r="H58" s="165">
        <v>0</v>
      </c>
      <c r="I58" s="165">
        <v>316701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</row>
    <row r="59" spans="1:15" ht="21.75" customHeight="1">
      <c r="A59" s="164"/>
      <c r="B59" s="164"/>
      <c r="C59" s="164"/>
      <c r="D59" s="164" t="s">
        <v>183</v>
      </c>
      <c r="E59" s="164" t="s">
        <v>184</v>
      </c>
      <c r="F59" s="165">
        <f aca="true" t="shared" si="7" ref="F59:O59">SUM(F60:F66)</f>
        <v>883169</v>
      </c>
      <c r="G59" s="165">
        <f t="shared" si="7"/>
        <v>318179</v>
      </c>
      <c r="H59" s="165">
        <f t="shared" si="7"/>
        <v>252452</v>
      </c>
      <c r="I59" s="165">
        <f t="shared" si="7"/>
        <v>46525</v>
      </c>
      <c r="J59" s="165">
        <f t="shared" si="7"/>
        <v>19202</v>
      </c>
      <c r="K59" s="165">
        <f t="shared" si="7"/>
        <v>564990</v>
      </c>
      <c r="L59" s="165">
        <f t="shared" si="7"/>
        <v>564990</v>
      </c>
      <c r="M59" s="165">
        <f t="shared" si="7"/>
        <v>0</v>
      </c>
      <c r="N59" s="165">
        <f t="shared" si="7"/>
        <v>0</v>
      </c>
      <c r="O59" s="165">
        <f t="shared" si="7"/>
        <v>0</v>
      </c>
    </row>
    <row r="60" spans="1:15" ht="21.75" customHeight="1">
      <c r="A60" s="164" t="s">
        <v>141</v>
      </c>
      <c r="B60" s="164" t="s">
        <v>142</v>
      </c>
      <c r="C60" s="164" t="s">
        <v>143</v>
      </c>
      <c r="D60" s="164" t="s">
        <v>185</v>
      </c>
      <c r="E60" s="164" t="s">
        <v>145</v>
      </c>
      <c r="F60" s="165">
        <v>400000</v>
      </c>
      <c r="G60" s="165">
        <v>0</v>
      </c>
      <c r="H60" s="165">
        <v>0</v>
      </c>
      <c r="I60" s="165">
        <v>0</v>
      </c>
      <c r="J60" s="165">
        <v>0</v>
      </c>
      <c r="K60" s="165">
        <v>400000</v>
      </c>
      <c r="L60" s="165">
        <v>400000</v>
      </c>
      <c r="M60" s="165">
        <v>0</v>
      </c>
      <c r="N60" s="165">
        <v>0</v>
      </c>
      <c r="O60" s="165">
        <v>0</v>
      </c>
    </row>
    <row r="61" spans="1:15" ht="21.75" customHeight="1">
      <c r="A61" s="164" t="s">
        <v>141</v>
      </c>
      <c r="B61" s="164" t="s">
        <v>142</v>
      </c>
      <c r="C61" s="164" t="s">
        <v>146</v>
      </c>
      <c r="D61" s="164" t="s">
        <v>185</v>
      </c>
      <c r="E61" s="164" t="s">
        <v>147</v>
      </c>
      <c r="F61" s="165">
        <v>110000</v>
      </c>
      <c r="G61" s="165">
        <v>0</v>
      </c>
      <c r="H61" s="165">
        <v>0</v>
      </c>
      <c r="I61" s="165">
        <v>0</v>
      </c>
      <c r="J61" s="165">
        <v>0</v>
      </c>
      <c r="K61" s="165">
        <v>110000</v>
      </c>
      <c r="L61" s="165">
        <v>110000</v>
      </c>
      <c r="M61" s="165">
        <v>0</v>
      </c>
      <c r="N61" s="165">
        <v>0</v>
      </c>
      <c r="O61" s="165">
        <v>0</v>
      </c>
    </row>
    <row r="62" spans="1:15" ht="21.75" customHeight="1">
      <c r="A62" s="164" t="s">
        <v>141</v>
      </c>
      <c r="B62" s="164" t="s">
        <v>142</v>
      </c>
      <c r="C62" s="164" t="s">
        <v>168</v>
      </c>
      <c r="D62" s="164" t="s">
        <v>185</v>
      </c>
      <c r="E62" s="164" t="s">
        <v>169</v>
      </c>
      <c r="F62" s="165">
        <v>265134</v>
      </c>
      <c r="G62" s="165">
        <v>265134</v>
      </c>
      <c r="H62" s="165">
        <v>238162</v>
      </c>
      <c r="I62" s="165">
        <v>7770</v>
      </c>
      <c r="J62" s="165">
        <v>19202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</row>
    <row r="63" spans="1:15" ht="21.75" customHeight="1">
      <c r="A63" s="164" t="s">
        <v>141</v>
      </c>
      <c r="B63" s="164" t="s">
        <v>142</v>
      </c>
      <c r="C63" s="164" t="s">
        <v>154</v>
      </c>
      <c r="D63" s="164" t="s">
        <v>185</v>
      </c>
      <c r="E63" s="164" t="s">
        <v>155</v>
      </c>
      <c r="F63" s="165">
        <v>54990</v>
      </c>
      <c r="G63" s="165">
        <v>0</v>
      </c>
      <c r="H63" s="165">
        <v>0</v>
      </c>
      <c r="I63" s="165">
        <v>0</v>
      </c>
      <c r="J63" s="165">
        <v>0</v>
      </c>
      <c r="K63" s="165">
        <v>54990</v>
      </c>
      <c r="L63" s="165">
        <v>54990</v>
      </c>
      <c r="M63" s="165">
        <v>0</v>
      </c>
      <c r="N63" s="165">
        <v>0</v>
      </c>
      <c r="O63" s="165">
        <v>0</v>
      </c>
    </row>
    <row r="64" spans="1:15" ht="21.75" customHeight="1">
      <c r="A64" s="164" t="s">
        <v>158</v>
      </c>
      <c r="B64" s="164" t="s">
        <v>159</v>
      </c>
      <c r="C64" s="164" t="s">
        <v>146</v>
      </c>
      <c r="D64" s="164" t="s">
        <v>185</v>
      </c>
      <c r="E64" s="164" t="s">
        <v>171</v>
      </c>
      <c r="F64" s="165">
        <v>14290</v>
      </c>
      <c r="G64" s="165">
        <v>14290</v>
      </c>
      <c r="H64" s="165">
        <v>14290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</row>
    <row r="65" spans="1:15" ht="21.75" customHeight="1">
      <c r="A65" s="164" t="s">
        <v>158</v>
      </c>
      <c r="B65" s="164" t="s">
        <v>159</v>
      </c>
      <c r="C65" s="164" t="s">
        <v>161</v>
      </c>
      <c r="D65" s="164" t="s">
        <v>185</v>
      </c>
      <c r="E65" s="164" t="s">
        <v>162</v>
      </c>
      <c r="F65" s="165">
        <v>10176</v>
      </c>
      <c r="G65" s="165">
        <v>10176</v>
      </c>
      <c r="H65" s="165">
        <v>0</v>
      </c>
      <c r="I65" s="165">
        <v>10176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</row>
    <row r="66" spans="1:15" ht="21.75" customHeight="1">
      <c r="A66" s="164" t="s">
        <v>163</v>
      </c>
      <c r="B66" s="164" t="s">
        <v>146</v>
      </c>
      <c r="C66" s="164" t="s">
        <v>143</v>
      </c>
      <c r="D66" s="164" t="s">
        <v>185</v>
      </c>
      <c r="E66" s="164" t="s">
        <v>164</v>
      </c>
      <c r="F66" s="165">
        <v>28579</v>
      </c>
      <c r="G66" s="165">
        <v>28579</v>
      </c>
      <c r="H66" s="165">
        <v>0</v>
      </c>
      <c r="I66" s="165">
        <v>28579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</row>
    <row r="67" spans="1:15" ht="21.75" customHeight="1">
      <c r="A67" s="164"/>
      <c r="B67" s="164"/>
      <c r="C67" s="164"/>
      <c r="D67" s="164" t="s">
        <v>186</v>
      </c>
      <c r="E67" s="164" t="s">
        <v>187</v>
      </c>
      <c r="F67" s="165">
        <f aca="true" t="shared" si="8" ref="F67:O67">F68</f>
        <v>578800</v>
      </c>
      <c r="G67" s="165">
        <f t="shared" si="8"/>
        <v>144800</v>
      </c>
      <c r="H67" s="165">
        <f t="shared" si="8"/>
        <v>144800</v>
      </c>
      <c r="I67" s="165">
        <f t="shared" si="8"/>
        <v>0</v>
      </c>
      <c r="J67" s="165">
        <f t="shared" si="8"/>
        <v>0</v>
      </c>
      <c r="K67" s="165">
        <f t="shared" si="8"/>
        <v>434000</v>
      </c>
      <c r="L67" s="165">
        <f t="shared" si="8"/>
        <v>434000</v>
      </c>
      <c r="M67" s="165">
        <f t="shared" si="8"/>
        <v>0</v>
      </c>
      <c r="N67" s="165">
        <f t="shared" si="8"/>
        <v>0</v>
      </c>
      <c r="O67" s="165">
        <f t="shared" si="8"/>
        <v>0</v>
      </c>
    </row>
    <row r="68" spans="1:15" ht="21.75" customHeight="1">
      <c r="A68" s="164" t="s">
        <v>141</v>
      </c>
      <c r="B68" s="164" t="s">
        <v>142</v>
      </c>
      <c r="C68" s="164" t="s">
        <v>168</v>
      </c>
      <c r="D68" s="164" t="s">
        <v>188</v>
      </c>
      <c r="E68" s="164" t="s">
        <v>169</v>
      </c>
      <c r="F68" s="165">
        <v>578800</v>
      </c>
      <c r="G68" s="165">
        <v>144800</v>
      </c>
      <c r="H68" s="165">
        <v>144800</v>
      </c>
      <c r="I68" s="165">
        <v>0</v>
      </c>
      <c r="J68" s="165">
        <v>0</v>
      </c>
      <c r="K68" s="165">
        <v>434000</v>
      </c>
      <c r="L68" s="165">
        <v>434000</v>
      </c>
      <c r="M68" s="165">
        <v>0</v>
      </c>
      <c r="N68" s="165">
        <v>0</v>
      </c>
      <c r="O68" s="165">
        <v>0</v>
      </c>
    </row>
    <row r="69" spans="1:15" ht="21.75" customHeight="1">
      <c r="A69" s="164"/>
      <c r="B69" s="164"/>
      <c r="C69" s="164"/>
      <c r="D69" s="164" t="s">
        <v>189</v>
      </c>
      <c r="E69" s="164" t="s">
        <v>190</v>
      </c>
      <c r="F69" s="165">
        <f aca="true" t="shared" si="9" ref="F69:O69">SUM(F70:F77)</f>
        <v>22577726</v>
      </c>
      <c r="G69" s="165">
        <f t="shared" si="9"/>
        <v>20675521</v>
      </c>
      <c r="H69" s="165">
        <f t="shared" si="9"/>
        <v>11462329</v>
      </c>
      <c r="I69" s="165">
        <f t="shared" si="9"/>
        <v>7134687</v>
      </c>
      <c r="J69" s="165">
        <f t="shared" si="9"/>
        <v>2078505</v>
      </c>
      <c r="K69" s="165">
        <f t="shared" si="9"/>
        <v>1902205</v>
      </c>
      <c r="L69" s="165">
        <f t="shared" si="9"/>
        <v>0</v>
      </c>
      <c r="M69" s="165">
        <f t="shared" si="9"/>
        <v>0</v>
      </c>
      <c r="N69" s="165">
        <f t="shared" si="9"/>
        <v>300000</v>
      </c>
      <c r="O69" s="165">
        <f t="shared" si="9"/>
        <v>1602205</v>
      </c>
    </row>
    <row r="70" spans="1:15" ht="21.75" customHeight="1">
      <c r="A70" s="164" t="s">
        <v>141</v>
      </c>
      <c r="B70" s="164" t="s">
        <v>142</v>
      </c>
      <c r="C70" s="164" t="s">
        <v>143</v>
      </c>
      <c r="D70" s="164" t="s">
        <v>191</v>
      </c>
      <c r="E70" s="164" t="s">
        <v>145</v>
      </c>
      <c r="F70" s="165">
        <v>12899081</v>
      </c>
      <c r="G70" s="165">
        <v>12899081</v>
      </c>
      <c r="H70" s="165">
        <v>10459566</v>
      </c>
      <c r="I70" s="165">
        <v>361010</v>
      </c>
      <c r="J70" s="165">
        <v>2078505</v>
      </c>
      <c r="K70" s="165">
        <v>0</v>
      </c>
      <c r="L70" s="165">
        <v>0</v>
      </c>
      <c r="M70" s="165">
        <v>0</v>
      </c>
      <c r="N70" s="165">
        <v>0</v>
      </c>
      <c r="O70" s="165">
        <v>0</v>
      </c>
    </row>
    <row r="71" spans="1:15" ht="21.75" customHeight="1">
      <c r="A71" s="164" t="s">
        <v>141</v>
      </c>
      <c r="B71" s="164" t="s">
        <v>142</v>
      </c>
      <c r="C71" s="164" t="s">
        <v>146</v>
      </c>
      <c r="D71" s="164" t="s">
        <v>191</v>
      </c>
      <c r="E71" s="164" t="s">
        <v>147</v>
      </c>
      <c r="F71" s="165">
        <v>1157605</v>
      </c>
      <c r="G71" s="165">
        <v>0</v>
      </c>
      <c r="H71" s="165">
        <v>0</v>
      </c>
      <c r="I71" s="165">
        <v>0</v>
      </c>
      <c r="J71" s="165">
        <v>0</v>
      </c>
      <c r="K71" s="165">
        <v>1157605</v>
      </c>
      <c r="L71" s="165">
        <v>0</v>
      </c>
      <c r="M71" s="165">
        <v>0</v>
      </c>
      <c r="N71" s="165">
        <v>300000</v>
      </c>
      <c r="O71" s="165">
        <v>857605</v>
      </c>
    </row>
    <row r="72" spans="1:15" ht="21.75" customHeight="1">
      <c r="A72" s="164" t="s">
        <v>141</v>
      </c>
      <c r="B72" s="164" t="s">
        <v>142</v>
      </c>
      <c r="C72" s="164" t="s">
        <v>150</v>
      </c>
      <c r="D72" s="164" t="s">
        <v>191</v>
      </c>
      <c r="E72" s="164" t="s">
        <v>151</v>
      </c>
      <c r="F72" s="165">
        <v>544600</v>
      </c>
      <c r="G72" s="165">
        <v>0</v>
      </c>
      <c r="H72" s="165">
        <v>0</v>
      </c>
      <c r="I72" s="165">
        <v>0</v>
      </c>
      <c r="J72" s="165">
        <v>0</v>
      </c>
      <c r="K72" s="165">
        <v>544600</v>
      </c>
      <c r="L72" s="165">
        <v>0</v>
      </c>
      <c r="M72" s="165">
        <v>0</v>
      </c>
      <c r="N72" s="165">
        <v>0</v>
      </c>
      <c r="O72" s="165">
        <v>544600</v>
      </c>
    </row>
    <row r="73" spans="1:15" ht="21.75" customHeight="1">
      <c r="A73" s="164" t="s">
        <v>141</v>
      </c>
      <c r="B73" s="164" t="s">
        <v>192</v>
      </c>
      <c r="C73" s="164" t="s">
        <v>148</v>
      </c>
      <c r="D73" s="164" t="s">
        <v>191</v>
      </c>
      <c r="E73" s="164" t="s">
        <v>193</v>
      </c>
      <c r="F73" s="165">
        <v>200000</v>
      </c>
      <c r="G73" s="165">
        <v>0</v>
      </c>
      <c r="H73" s="165">
        <v>0</v>
      </c>
      <c r="I73" s="165">
        <v>0</v>
      </c>
      <c r="J73" s="165">
        <v>0</v>
      </c>
      <c r="K73" s="165">
        <v>200000</v>
      </c>
      <c r="L73" s="165">
        <v>0</v>
      </c>
      <c r="M73" s="165">
        <v>0</v>
      </c>
      <c r="N73" s="165">
        <v>0</v>
      </c>
      <c r="O73" s="165">
        <v>200000</v>
      </c>
    </row>
    <row r="74" spans="1:15" ht="21.75" customHeight="1">
      <c r="A74" s="164" t="s">
        <v>156</v>
      </c>
      <c r="B74" s="164" t="s">
        <v>150</v>
      </c>
      <c r="C74" s="164" t="s">
        <v>143</v>
      </c>
      <c r="D74" s="164" t="s">
        <v>191</v>
      </c>
      <c r="E74" s="164" t="s">
        <v>157</v>
      </c>
      <c r="F74" s="165">
        <v>4908090</v>
      </c>
      <c r="G74" s="165">
        <v>4908090</v>
      </c>
      <c r="H74" s="165">
        <v>0</v>
      </c>
      <c r="I74" s="165">
        <v>4908090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</row>
    <row r="75" spans="1:15" ht="21.75" customHeight="1">
      <c r="A75" s="164" t="s">
        <v>158</v>
      </c>
      <c r="B75" s="164" t="s">
        <v>159</v>
      </c>
      <c r="C75" s="164" t="s">
        <v>143</v>
      </c>
      <c r="D75" s="164" t="s">
        <v>191</v>
      </c>
      <c r="E75" s="164" t="s">
        <v>160</v>
      </c>
      <c r="F75" s="165">
        <v>1002763</v>
      </c>
      <c r="G75" s="165">
        <v>1002763</v>
      </c>
      <c r="H75" s="165">
        <v>1002763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</row>
    <row r="76" spans="1:15" ht="21.75" customHeight="1">
      <c r="A76" s="164" t="s">
        <v>158</v>
      </c>
      <c r="B76" s="164" t="s">
        <v>159</v>
      </c>
      <c r="C76" s="164" t="s">
        <v>161</v>
      </c>
      <c r="D76" s="164" t="s">
        <v>191</v>
      </c>
      <c r="E76" s="164" t="s">
        <v>162</v>
      </c>
      <c r="F76" s="165">
        <v>706989</v>
      </c>
      <c r="G76" s="165">
        <v>706989</v>
      </c>
      <c r="H76" s="165">
        <v>0</v>
      </c>
      <c r="I76" s="165">
        <v>706989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</row>
    <row r="77" spans="1:15" ht="21.75" customHeight="1">
      <c r="A77" s="164" t="s">
        <v>163</v>
      </c>
      <c r="B77" s="164" t="s">
        <v>146</v>
      </c>
      <c r="C77" s="164" t="s">
        <v>143</v>
      </c>
      <c r="D77" s="164" t="s">
        <v>191</v>
      </c>
      <c r="E77" s="164" t="s">
        <v>164</v>
      </c>
      <c r="F77" s="165">
        <v>1158598</v>
      </c>
      <c r="G77" s="165">
        <v>1158598</v>
      </c>
      <c r="H77" s="165">
        <v>0</v>
      </c>
      <c r="I77" s="165">
        <v>1158598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</row>
    <row r="78" spans="1:15" ht="21.75" customHeight="1">
      <c r="A78" s="164"/>
      <c r="B78" s="164"/>
      <c r="C78" s="164"/>
      <c r="D78" s="164" t="s">
        <v>194</v>
      </c>
      <c r="E78" s="164" t="s">
        <v>195</v>
      </c>
      <c r="F78" s="165">
        <f aca="true" t="shared" si="10" ref="F78:O78">SUM(F79:F82)</f>
        <v>530895</v>
      </c>
      <c r="G78" s="165">
        <f t="shared" si="10"/>
        <v>530895</v>
      </c>
      <c r="H78" s="165">
        <f t="shared" si="10"/>
        <v>425969</v>
      </c>
      <c r="I78" s="165">
        <f t="shared" si="10"/>
        <v>75987</v>
      </c>
      <c r="J78" s="165">
        <f t="shared" si="10"/>
        <v>28939</v>
      </c>
      <c r="K78" s="165">
        <f t="shared" si="10"/>
        <v>0</v>
      </c>
      <c r="L78" s="165">
        <f t="shared" si="10"/>
        <v>0</v>
      </c>
      <c r="M78" s="165">
        <f t="shared" si="10"/>
        <v>0</v>
      </c>
      <c r="N78" s="165">
        <f t="shared" si="10"/>
        <v>0</v>
      </c>
      <c r="O78" s="165">
        <f t="shared" si="10"/>
        <v>0</v>
      </c>
    </row>
    <row r="79" spans="1:15" ht="21.75" customHeight="1">
      <c r="A79" s="164" t="s">
        <v>141</v>
      </c>
      <c r="B79" s="164" t="s">
        <v>142</v>
      </c>
      <c r="C79" s="164" t="s">
        <v>168</v>
      </c>
      <c r="D79" s="164" t="s">
        <v>196</v>
      </c>
      <c r="E79" s="164" t="s">
        <v>169</v>
      </c>
      <c r="F79" s="165">
        <v>441577</v>
      </c>
      <c r="G79" s="165">
        <v>441577</v>
      </c>
      <c r="H79" s="165">
        <v>401858</v>
      </c>
      <c r="I79" s="165">
        <v>10780</v>
      </c>
      <c r="J79" s="165">
        <v>28939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</row>
    <row r="80" spans="1:15" ht="21.75" customHeight="1">
      <c r="A80" s="164" t="s">
        <v>158</v>
      </c>
      <c r="B80" s="164" t="s">
        <v>159</v>
      </c>
      <c r="C80" s="164" t="s">
        <v>146</v>
      </c>
      <c r="D80" s="164" t="s">
        <v>196</v>
      </c>
      <c r="E80" s="164" t="s">
        <v>171</v>
      </c>
      <c r="F80" s="165">
        <v>24111</v>
      </c>
      <c r="G80" s="165">
        <v>24111</v>
      </c>
      <c r="H80" s="165">
        <v>24111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</row>
    <row r="81" spans="1:15" ht="21.75" customHeight="1">
      <c r="A81" s="164" t="s">
        <v>158</v>
      </c>
      <c r="B81" s="164" t="s">
        <v>159</v>
      </c>
      <c r="C81" s="164" t="s">
        <v>161</v>
      </c>
      <c r="D81" s="164" t="s">
        <v>196</v>
      </c>
      <c r="E81" s="164" t="s">
        <v>162</v>
      </c>
      <c r="F81" s="165">
        <v>16984</v>
      </c>
      <c r="G81" s="165">
        <v>16984</v>
      </c>
      <c r="H81" s="165">
        <v>0</v>
      </c>
      <c r="I81" s="165">
        <v>16984</v>
      </c>
      <c r="J81" s="165">
        <v>0</v>
      </c>
      <c r="K81" s="165">
        <v>0</v>
      </c>
      <c r="L81" s="165">
        <v>0</v>
      </c>
      <c r="M81" s="165">
        <v>0</v>
      </c>
      <c r="N81" s="165">
        <v>0</v>
      </c>
      <c r="O81" s="165">
        <v>0</v>
      </c>
    </row>
    <row r="82" spans="1:15" ht="21.75" customHeight="1">
      <c r="A82" s="164" t="s">
        <v>163</v>
      </c>
      <c r="B82" s="164" t="s">
        <v>146</v>
      </c>
      <c r="C82" s="164" t="s">
        <v>143</v>
      </c>
      <c r="D82" s="164" t="s">
        <v>196</v>
      </c>
      <c r="E82" s="164" t="s">
        <v>164</v>
      </c>
      <c r="F82" s="165">
        <v>48223</v>
      </c>
      <c r="G82" s="165">
        <v>48223</v>
      </c>
      <c r="H82" s="165">
        <v>0</v>
      </c>
      <c r="I82" s="165">
        <v>48223</v>
      </c>
      <c r="J82" s="165">
        <v>0</v>
      </c>
      <c r="K82" s="165">
        <v>0</v>
      </c>
      <c r="L82" s="165">
        <v>0</v>
      </c>
      <c r="M82" s="165">
        <v>0</v>
      </c>
      <c r="N82" s="165">
        <v>0</v>
      </c>
      <c r="O82" s="165">
        <v>0</v>
      </c>
    </row>
    <row r="83" spans="1:15" ht="21.75" customHeight="1">
      <c r="A83" s="164"/>
      <c r="B83" s="164"/>
      <c r="C83" s="164"/>
      <c r="D83" s="164" t="s">
        <v>197</v>
      </c>
      <c r="E83" s="164" t="s">
        <v>198</v>
      </c>
      <c r="F83" s="165">
        <f aca="true" t="shared" si="11" ref="F83:O83">F84</f>
        <v>241289</v>
      </c>
      <c r="G83" s="165">
        <f t="shared" si="11"/>
        <v>241289</v>
      </c>
      <c r="H83" s="165">
        <f t="shared" si="11"/>
        <v>241289</v>
      </c>
      <c r="I83" s="165">
        <f t="shared" si="11"/>
        <v>0</v>
      </c>
      <c r="J83" s="165">
        <f t="shared" si="11"/>
        <v>0</v>
      </c>
      <c r="K83" s="165">
        <f t="shared" si="11"/>
        <v>0</v>
      </c>
      <c r="L83" s="165">
        <f t="shared" si="11"/>
        <v>0</v>
      </c>
      <c r="M83" s="165">
        <f t="shared" si="11"/>
        <v>0</v>
      </c>
      <c r="N83" s="165">
        <f t="shared" si="11"/>
        <v>0</v>
      </c>
      <c r="O83" s="165">
        <f t="shared" si="11"/>
        <v>0</v>
      </c>
    </row>
    <row r="84" spans="1:15" ht="21.75" customHeight="1">
      <c r="A84" s="164" t="s">
        <v>141</v>
      </c>
      <c r="B84" s="164" t="s">
        <v>142</v>
      </c>
      <c r="C84" s="164" t="s">
        <v>168</v>
      </c>
      <c r="D84" s="164" t="s">
        <v>199</v>
      </c>
      <c r="E84" s="164" t="s">
        <v>169</v>
      </c>
      <c r="F84" s="165">
        <v>241289</v>
      </c>
      <c r="G84" s="165">
        <v>241289</v>
      </c>
      <c r="H84" s="165">
        <v>241289</v>
      </c>
      <c r="I84" s="165">
        <v>0</v>
      </c>
      <c r="J84" s="165">
        <v>0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</row>
  </sheetData>
  <sheetProtection formatCells="0" formatColumns="0" formatRows="0"/>
  <mergeCells count="18">
    <mergeCell ref="L6:L7"/>
    <mergeCell ref="J6:J7"/>
    <mergeCell ref="M6:M7"/>
    <mergeCell ref="K5:K7"/>
    <mergeCell ref="A6:A7"/>
    <mergeCell ref="B6:B7"/>
    <mergeCell ref="C6:C7"/>
    <mergeCell ref="H6:H7"/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6.125" style="102" customWidth="1"/>
    <col min="2" max="2" width="7.875" style="102" customWidth="1"/>
    <col min="3" max="3" width="18.00390625" style="102" customWidth="1"/>
    <col min="4" max="6" width="15.125" style="102" customWidth="1"/>
    <col min="7" max="8" width="15.00390625" style="102" customWidth="1"/>
    <col min="9" max="9" width="11.625" style="102" customWidth="1"/>
    <col min="10" max="10" width="7.875" style="102" customWidth="1"/>
    <col min="11" max="186" width="6.875" style="102" customWidth="1"/>
    <col min="187" max="16384" width="6.875" style="102" customWidth="1"/>
  </cols>
  <sheetData>
    <row r="1" spans="1:2" ht="18.75" customHeight="1">
      <c r="A1" s="101" t="s">
        <v>70</v>
      </c>
      <c r="B1" s="101"/>
    </row>
    <row r="2" spans="1:10" ht="25.5" customHeight="1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9.25" customHeight="1">
      <c r="A3" s="224" t="s">
        <v>72</v>
      </c>
      <c r="B3" s="225"/>
      <c r="C3" s="225"/>
      <c r="D3" s="225"/>
      <c r="E3" s="225"/>
      <c r="F3"/>
      <c r="G3"/>
      <c r="H3"/>
      <c r="I3"/>
      <c r="J3" s="103" t="s">
        <v>73</v>
      </c>
    </row>
    <row r="4" spans="1:10" s="104" customFormat="1" ht="22.5" customHeight="1">
      <c r="A4" s="226" t="s">
        <v>34</v>
      </c>
      <c r="B4" s="226"/>
      <c r="C4" s="227" t="s">
        <v>74</v>
      </c>
      <c r="D4" s="228" t="s">
        <v>75</v>
      </c>
      <c r="E4" s="229"/>
      <c r="F4" s="229"/>
      <c r="G4" s="229"/>
      <c r="H4" s="229"/>
      <c r="I4" s="230"/>
      <c r="J4" s="231" t="s">
        <v>76</v>
      </c>
    </row>
    <row r="5" spans="1:10" s="104" customFormat="1" ht="33" customHeight="1">
      <c r="A5" s="105" t="s">
        <v>37</v>
      </c>
      <c r="B5" s="105" t="s">
        <v>38</v>
      </c>
      <c r="C5" s="227"/>
      <c r="D5" s="106" t="s">
        <v>77</v>
      </c>
      <c r="E5" s="106" t="s">
        <v>78</v>
      </c>
      <c r="F5" s="106" t="s">
        <v>100</v>
      </c>
      <c r="G5" s="106" t="s">
        <v>79</v>
      </c>
      <c r="H5" s="106" t="s">
        <v>80</v>
      </c>
      <c r="I5" s="106" t="s">
        <v>81</v>
      </c>
      <c r="J5" s="231"/>
    </row>
    <row r="6" spans="1:10" s="104" customFormat="1" ht="19.5" customHeight="1">
      <c r="A6" s="107" t="s">
        <v>40</v>
      </c>
      <c r="B6" s="107" t="s">
        <v>40</v>
      </c>
      <c r="C6" s="108" t="s">
        <v>40</v>
      </c>
      <c r="D6" s="109">
        <v>1</v>
      </c>
      <c r="E6" s="110">
        <v>2</v>
      </c>
      <c r="F6" s="109">
        <v>3</v>
      </c>
      <c r="G6" s="110">
        <v>4</v>
      </c>
      <c r="H6" s="109">
        <v>5</v>
      </c>
      <c r="I6" s="110">
        <v>6</v>
      </c>
      <c r="J6" s="109">
        <v>7</v>
      </c>
    </row>
    <row r="7" spans="1:10" s="111" customFormat="1" ht="19.5" customHeight="1">
      <c r="A7" s="167"/>
      <c r="B7" s="168"/>
      <c r="C7" s="171" t="s">
        <v>8</v>
      </c>
      <c r="D7" s="169">
        <f aca="true" t="shared" si="0" ref="D7:J7">D8+D14+D34</f>
        <v>46103670</v>
      </c>
      <c r="E7" s="169">
        <f t="shared" si="0"/>
        <v>46103670</v>
      </c>
      <c r="F7" s="169">
        <f t="shared" si="0"/>
        <v>0</v>
      </c>
      <c r="G7" s="169">
        <f t="shared" si="0"/>
        <v>0</v>
      </c>
      <c r="H7" s="169">
        <f t="shared" si="0"/>
        <v>0</v>
      </c>
      <c r="I7" s="169">
        <f t="shared" si="0"/>
        <v>0</v>
      </c>
      <c r="J7" s="170">
        <f t="shared" si="0"/>
        <v>0</v>
      </c>
    </row>
    <row r="8" spans="1:10" ht="19.5" customHeight="1">
      <c r="A8" s="167">
        <v>301</v>
      </c>
      <c r="B8" s="168"/>
      <c r="C8" s="168" t="s">
        <v>47</v>
      </c>
      <c r="D8" s="169">
        <f aca="true" t="shared" si="1" ref="D8:J8">SUM(D9:D13)</f>
        <v>27668494</v>
      </c>
      <c r="E8" s="169">
        <f t="shared" si="1"/>
        <v>27668494</v>
      </c>
      <c r="F8" s="169">
        <f t="shared" si="1"/>
        <v>0</v>
      </c>
      <c r="G8" s="169">
        <f t="shared" si="1"/>
        <v>0</v>
      </c>
      <c r="H8" s="169">
        <f t="shared" si="1"/>
        <v>0</v>
      </c>
      <c r="I8" s="169">
        <f t="shared" si="1"/>
        <v>0</v>
      </c>
      <c r="J8" s="170">
        <f t="shared" si="1"/>
        <v>0</v>
      </c>
    </row>
    <row r="9" spans="1:10" ht="19.5" customHeight="1">
      <c r="A9" s="167">
        <v>301</v>
      </c>
      <c r="B9" s="168">
        <v>30101</v>
      </c>
      <c r="C9" s="168" t="s">
        <v>200</v>
      </c>
      <c r="D9" s="169">
        <v>9659124</v>
      </c>
      <c r="E9" s="169">
        <v>9659124</v>
      </c>
      <c r="F9" s="169">
        <v>0</v>
      </c>
      <c r="G9" s="169">
        <v>0</v>
      </c>
      <c r="H9" s="169">
        <v>0</v>
      </c>
      <c r="I9" s="169">
        <v>0</v>
      </c>
      <c r="J9" s="170">
        <v>0</v>
      </c>
    </row>
    <row r="10" spans="1:10" ht="19.5" customHeight="1">
      <c r="A10" s="167">
        <v>301</v>
      </c>
      <c r="B10" s="168">
        <v>30102</v>
      </c>
      <c r="C10" s="168" t="s">
        <v>201</v>
      </c>
      <c r="D10" s="169">
        <v>13130844</v>
      </c>
      <c r="E10" s="169">
        <v>13130844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1:10" ht="19.5" customHeight="1">
      <c r="A11" s="167">
        <v>301</v>
      </c>
      <c r="B11" s="168">
        <v>30103</v>
      </c>
      <c r="C11" s="168" t="s">
        <v>202</v>
      </c>
      <c r="D11" s="169">
        <v>1839568</v>
      </c>
      <c r="E11" s="169">
        <v>1839568</v>
      </c>
      <c r="F11" s="169">
        <v>0</v>
      </c>
      <c r="G11" s="169">
        <v>0</v>
      </c>
      <c r="H11" s="169">
        <v>0</v>
      </c>
      <c r="I11" s="169">
        <v>0</v>
      </c>
      <c r="J11" s="170">
        <v>0</v>
      </c>
    </row>
    <row r="12" spans="1:10" ht="19.5" customHeight="1">
      <c r="A12" s="167">
        <v>301</v>
      </c>
      <c r="B12" s="168">
        <v>30104</v>
      </c>
      <c r="C12" s="168" t="s">
        <v>203</v>
      </c>
      <c r="D12" s="169">
        <v>2011841</v>
      </c>
      <c r="E12" s="169">
        <v>2011841</v>
      </c>
      <c r="F12" s="169">
        <v>0</v>
      </c>
      <c r="G12" s="169">
        <v>0</v>
      </c>
      <c r="H12" s="169">
        <v>0</v>
      </c>
      <c r="I12" s="169">
        <v>0</v>
      </c>
      <c r="J12" s="170">
        <v>0</v>
      </c>
    </row>
    <row r="13" spans="1:10" ht="19.5" customHeight="1">
      <c r="A13" s="167">
        <v>301</v>
      </c>
      <c r="B13" s="168">
        <v>30107</v>
      </c>
      <c r="C13" s="168" t="s">
        <v>204</v>
      </c>
      <c r="D13" s="169">
        <v>1027117</v>
      </c>
      <c r="E13" s="169">
        <v>1027117</v>
      </c>
      <c r="F13" s="169">
        <v>0</v>
      </c>
      <c r="G13" s="169">
        <v>0</v>
      </c>
      <c r="H13" s="169">
        <v>0</v>
      </c>
      <c r="I13" s="169">
        <v>0</v>
      </c>
      <c r="J13" s="170">
        <v>0</v>
      </c>
    </row>
    <row r="14" spans="1:10" ht="19.5" customHeight="1">
      <c r="A14" s="167">
        <v>302</v>
      </c>
      <c r="B14" s="168"/>
      <c r="C14" s="168" t="s">
        <v>64</v>
      </c>
      <c r="D14" s="169">
        <f aca="true" t="shared" si="2" ref="D14:J14">SUM(D15:D33)</f>
        <v>5021974</v>
      </c>
      <c r="E14" s="169">
        <f t="shared" si="2"/>
        <v>5021974</v>
      </c>
      <c r="F14" s="169">
        <f t="shared" si="2"/>
        <v>0</v>
      </c>
      <c r="G14" s="169">
        <f t="shared" si="2"/>
        <v>0</v>
      </c>
      <c r="H14" s="169">
        <f t="shared" si="2"/>
        <v>0</v>
      </c>
      <c r="I14" s="169">
        <f t="shared" si="2"/>
        <v>0</v>
      </c>
      <c r="J14" s="170">
        <f t="shared" si="2"/>
        <v>0</v>
      </c>
    </row>
    <row r="15" spans="1:10" ht="19.5" customHeight="1">
      <c r="A15" s="167">
        <v>302</v>
      </c>
      <c r="B15" s="168">
        <v>30201</v>
      </c>
      <c r="C15" s="168" t="s">
        <v>205</v>
      </c>
      <c r="D15" s="169">
        <v>615000</v>
      </c>
      <c r="E15" s="169">
        <v>615000</v>
      </c>
      <c r="F15" s="169">
        <v>0</v>
      </c>
      <c r="G15" s="169">
        <v>0</v>
      </c>
      <c r="H15" s="169">
        <v>0</v>
      </c>
      <c r="I15" s="169">
        <v>0</v>
      </c>
      <c r="J15" s="170">
        <v>0</v>
      </c>
    </row>
    <row r="16" spans="1:10" ht="19.5" customHeight="1">
      <c r="A16" s="167">
        <v>302</v>
      </c>
      <c r="B16" s="168">
        <v>30202</v>
      </c>
      <c r="C16" s="168" t="s">
        <v>206</v>
      </c>
      <c r="D16" s="169">
        <v>145000</v>
      </c>
      <c r="E16" s="169">
        <v>145000</v>
      </c>
      <c r="F16" s="169">
        <v>0</v>
      </c>
      <c r="G16" s="169">
        <v>0</v>
      </c>
      <c r="H16" s="169">
        <v>0</v>
      </c>
      <c r="I16" s="169">
        <v>0</v>
      </c>
      <c r="J16" s="170">
        <v>0</v>
      </c>
    </row>
    <row r="17" spans="1:10" ht="19.5" customHeight="1">
      <c r="A17" s="167">
        <v>302</v>
      </c>
      <c r="B17" s="168">
        <v>30204</v>
      </c>
      <c r="C17" s="168" t="s">
        <v>207</v>
      </c>
      <c r="D17" s="169">
        <v>500</v>
      </c>
      <c r="E17" s="169">
        <v>500</v>
      </c>
      <c r="F17" s="169">
        <v>0</v>
      </c>
      <c r="G17" s="169">
        <v>0</v>
      </c>
      <c r="H17" s="169">
        <v>0</v>
      </c>
      <c r="I17" s="169">
        <v>0</v>
      </c>
      <c r="J17" s="170">
        <v>0</v>
      </c>
    </row>
    <row r="18" spans="1:10" ht="19.5" customHeight="1">
      <c r="A18" s="167">
        <v>302</v>
      </c>
      <c r="B18" s="168">
        <v>30205</v>
      </c>
      <c r="C18" s="168" t="s">
        <v>208</v>
      </c>
      <c r="D18" s="169">
        <v>45500</v>
      </c>
      <c r="E18" s="169">
        <v>45500</v>
      </c>
      <c r="F18" s="169">
        <v>0</v>
      </c>
      <c r="G18" s="169">
        <v>0</v>
      </c>
      <c r="H18" s="169">
        <v>0</v>
      </c>
      <c r="I18" s="169">
        <v>0</v>
      </c>
      <c r="J18" s="170">
        <v>0</v>
      </c>
    </row>
    <row r="19" spans="1:10" ht="19.5" customHeight="1">
      <c r="A19" s="167">
        <v>302</v>
      </c>
      <c r="B19" s="168">
        <v>30206</v>
      </c>
      <c r="C19" s="168" t="s">
        <v>209</v>
      </c>
      <c r="D19" s="169">
        <v>130000</v>
      </c>
      <c r="E19" s="169">
        <v>130000</v>
      </c>
      <c r="F19" s="169">
        <v>0</v>
      </c>
      <c r="G19" s="169">
        <v>0</v>
      </c>
      <c r="H19" s="169">
        <v>0</v>
      </c>
      <c r="I19" s="169">
        <v>0</v>
      </c>
      <c r="J19" s="170">
        <v>0</v>
      </c>
    </row>
    <row r="20" spans="1:10" ht="19.5" customHeight="1">
      <c r="A20" s="167">
        <v>302</v>
      </c>
      <c r="B20" s="168">
        <v>30207</v>
      </c>
      <c r="C20" s="168" t="s">
        <v>210</v>
      </c>
      <c r="D20" s="169">
        <v>25500</v>
      </c>
      <c r="E20" s="169">
        <v>25500</v>
      </c>
      <c r="F20" s="169">
        <v>0</v>
      </c>
      <c r="G20" s="169">
        <v>0</v>
      </c>
      <c r="H20" s="169">
        <v>0</v>
      </c>
      <c r="I20" s="169">
        <v>0</v>
      </c>
      <c r="J20" s="170">
        <v>0</v>
      </c>
    </row>
    <row r="21" spans="1:10" ht="19.5" customHeight="1">
      <c r="A21" s="167">
        <v>302</v>
      </c>
      <c r="B21" s="168">
        <v>30208</v>
      </c>
      <c r="C21" s="168" t="s">
        <v>211</v>
      </c>
      <c r="D21" s="169">
        <v>20000</v>
      </c>
      <c r="E21" s="169">
        <v>20000</v>
      </c>
      <c r="F21" s="169">
        <v>0</v>
      </c>
      <c r="G21" s="169">
        <v>0</v>
      </c>
      <c r="H21" s="169">
        <v>0</v>
      </c>
      <c r="I21" s="169">
        <v>0</v>
      </c>
      <c r="J21" s="170">
        <v>0</v>
      </c>
    </row>
    <row r="22" spans="1:10" ht="19.5" customHeight="1">
      <c r="A22" s="167">
        <v>302</v>
      </c>
      <c r="B22" s="168">
        <v>30209</v>
      </c>
      <c r="C22" s="168" t="s">
        <v>212</v>
      </c>
      <c r="D22" s="169">
        <v>4500</v>
      </c>
      <c r="E22" s="169">
        <v>4500</v>
      </c>
      <c r="F22" s="169">
        <v>0</v>
      </c>
      <c r="G22" s="169">
        <v>0</v>
      </c>
      <c r="H22" s="169">
        <v>0</v>
      </c>
      <c r="I22" s="169">
        <v>0</v>
      </c>
      <c r="J22" s="170">
        <v>0</v>
      </c>
    </row>
    <row r="23" spans="1:10" ht="19.5" customHeight="1">
      <c r="A23" s="167">
        <v>302</v>
      </c>
      <c r="B23" s="168">
        <v>30211</v>
      </c>
      <c r="C23" s="168" t="s">
        <v>213</v>
      </c>
      <c r="D23" s="169">
        <v>25500</v>
      </c>
      <c r="E23" s="169">
        <v>25500</v>
      </c>
      <c r="F23" s="169">
        <v>0</v>
      </c>
      <c r="G23" s="169">
        <v>0</v>
      </c>
      <c r="H23" s="169">
        <v>0</v>
      </c>
      <c r="I23" s="169">
        <v>0</v>
      </c>
      <c r="J23" s="170">
        <v>0</v>
      </c>
    </row>
    <row r="24" spans="1:10" ht="19.5" customHeight="1">
      <c r="A24" s="167">
        <v>302</v>
      </c>
      <c r="B24" s="168">
        <v>30213</v>
      </c>
      <c r="C24" s="168" t="s">
        <v>214</v>
      </c>
      <c r="D24" s="169">
        <v>27500</v>
      </c>
      <c r="E24" s="169">
        <v>27500</v>
      </c>
      <c r="F24" s="169">
        <v>0</v>
      </c>
      <c r="G24" s="169">
        <v>0</v>
      </c>
      <c r="H24" s="169">
        <v>0</v>
      </c>
      <c r="I24" s="169">
        <v>0</v>
      </c>
      <c r="J24" s="170">
        <v>0</v>
      </c>
    </row>
    <row r="25" spans="1:10" ht="19.5" customHeight="1">
      <c r="A25" s="167">
        <v>302</v>
      </c>
      <c r="B25" s="168">
        <v>30214</v>
      </c>
      <c r="C25" s="168" t="s">
        <v>215</v>
      </c>
      <c r="D25" s="169">
        <v>1000</v>
      </c>
      <c r="E25" s="169">
        <v>1000</v>
      </c>
      <c r="F25" s="169">
        <v>0</v>
      </c>
      <c r="G25" s="169">
        <v>0</v>
      </c>
      <c r="H25" s="169">
        <v>0</v>
      </c>
      <c r="I25" s="169">
        <v>0</v>
      </c>
      <c r="J25" s="170">
        <v>0</v>
      </c>
    </row>
    <row r="26" spans="1:10" ht="19.5" customHeight="1">
      <c r="A26" s="167">
        <v>302</v>
      </c>
      <c r="B26" s="168">
        <v>30217</v>
      </c>
      <c r="C26" s="168" t="s">
        <v>216</v>
      </c>
      <c r="D26" s="169">
        <v>3000</v>
      </c>
      <c r="E26" s="169">
        <v>3000</v>
      </c>
      <c r="F26" s="169">
        <v>0</v>
      </c>
      <c r="G26" s="169">
        <v>0</v>
      </c>
      <c r="H26" s="169">
        <v>0</v>
      </c>
      <c r="I26" s="169">
        <v>0</v>
      </c>
      <c r="J26" s="170">
        <v>0</v>
      </c>
    </row>
    <row r="27" spans="1:10" ht="19.5" customHeight="1">
      <c r="A27" s="167">
        <v>302</v>
      </c>
      <c r="B27" s="168">
        <v>30226</v>
      </c>
      <c r="C27" s="168" t="s">
        <v>217</v>
      </c>
      <c r="D27" s="169">
        <v>6000</v>
      </c>
      <c r="E27" s="169">
        <v>6000</v>
      </c>
      <c r="F27" s="169">
        <v>0</v>
      </c>
      <c r="G27" s="169">
        <v>0</v>
      </c>
      <c r="H27" s="169">
        <v>0</v>
      </c>
      <c r="I27" s="169">
        <v>0</v>
      </c>
      <c r="J27" s="170">
        <v>0</v>
      </c>
    </row>
    <row r="28" spans="1:10" ht="19.5" customHeight="1">
      <c r="A28" s="167">
        <v>302</v>
      </c>
      <c r="B28" s="168">
        <v>30227</v>
      </c>
      <c r="C28" s="168" t="s">
        <v>218</v>
      </c>
      <c r="D28" s="169">
        <v>10000</v>
      </c>
      <c r="E28" s="169">
        <v>10000</v>
      </c>
      <c r="F28" s="169">
        <v>0</v>
      </c>
      <c r="G28" s="169">
        <v>0</v>
      </c>
      <c r="H28" s="169">
        <v>0</v>
      </c>
      <c r="I28" s="169">
        <v>0</v>
      </c>
      <c r="J28" s="170">
        <v>0</v>
      </c>
    </row>
    <row r="29" spans="1:10" ht="19.5" customHeight="1">
      <c r="A29" s="167">
        <v>302</v>
      </c>
      <c r="B29" s="168">
        <v>30228</v>
      </c>
      <c r="C29" s="168" t="s">
        <v>219</v>
      </c>
      <c r="D29" s="169">
        <v>468619</v>
      </c>
      <c r="E29" s="169">
        <v>468619</v>
      </c>
      <c r="F29" s="169">
        <v>0</v>
      </c>
      <c r="G29" s="169">
        <v>0</v>
      </c>
      <c r="H29" s="169">
        <v>0</v>
      </c>
      <c r="I29" s="169">
        <v>0</v>
      </c>
      <c r="J29" s="170">
        <v>0</v>
      </c>
    </row>
    <row r="30" spans="1:10" ht="19.5" customHeight="1">
      <c r="A30" s="167">
        <v>302</v>
      </c>
      <c r="B30" s="168">
        <v>30229</v>
      </c>
      <c r="C30" s="168" t="s">
        <v>220</v>
      </c>
      <c r="D30" s="169">
        <v>235195</v>
      </c>
      <c r="E30" s="169">
        <v>235195</v>
      </c>
      <c r="F30" s="169">
        <v>0</v>
      </c>
      <c r="G30" s="169">
        <v>0</v>
      </c>
      <c r="H30" s="169">
        <v>0</v>
      </c>
      <c r="I30" s="169">
        <v>0</v>
      </c>
      <c r="J30" s="170">
        <v>0</v>
      </c>
    </row>
    <row r="31" spans="1:10" ht="19.5" customHeight="1">
      <c r="A31" s="167">
        <v>302</v>
      </c>
      <c r="B31" s="168">
        <v>30231</v>
      </c>
      <c r="C31" s="168" t="s">
        <v>221</v>
      </c>
      <c r="D31" s="169">
        <v>336000</v>
      </c>
      <c r="E31" s="169">
        <v>336000</v>
      </c>
      <c r="F31" s="169">
        <v>0</v>
      </c>
      <c r="G31" s="169">
        <v>0</v>
      </c>
      <c r="H31" s="169">
        <v>0</v>
      </c>
      <c r="I31" s="169">
        <v>0</v>
      </c>
      <c r="J31" s="170">
        <v>0</v>
      </c>
    </row>
    <row r="32" spans="1:10" ht="19.5" customHeight="1">
      <c r="A32" s="167">
        <v>302</v>
      </c>
      <c r="B32" s="168">
        <v>30239</v>
      </c>
      <c r="C32" s="168" t="s">
        <v>222</v>
      </c>
      <c r="D32" s="169">
        <v>2900160</v>
      </c>
      <c r="E32" s="169">
        <v>2900160</v>
      </c>
      <c r="F32" s="169">
        <v>0</v>
      </c>
      <c r="G32" s="169">
        <v>0</v>
      </c>
      <c r="H32" s="169">
        <v>0</v>
      </c>
      <c r="I32" s="169">
        <v>0</v>
      </c>
      <c r="J32" s="170">
        <v>0</v>
      </c>
    </row>
    <row r="33" spans="1:10" ht="19.5" customHeight="1">
      <c r="A33" s="167">
        <v>302</v>
      </c>
      <c r="B33" s="168">
        <v>30299</v>
      </c>
      <c r="C33" s="168" t="s">
        <v>223</v>
      </c>
      <c r="D33" s="169">
        <v>23000</v>
      </c>
      <c r="E33" s="169">
        <v>23000</v>
      </c>
      <c r="F33" s="169">
        <v>0</v>
      </c>
      <c r="G33" s="169">
        <v>0</v>
      </c>
      <c r="H33" s="169">
        <v>0</v>
      </c>
      <c r="I33" s="169">
        <v>0</v>
      </c>
      <c r="J33" s="170">
        <v>0</v>
      </c>
    </row>
    <row r="34" spans="1:10" ht="19.5" customHeight="1">
      <c r="A34" s="167">
        <v>303</v>
      </c>
      <c r="B34" s="168"/>
      <c r="C34" s="168" t="s">
        <v>63</v>
      </c>
      <c r="D34" s="169">
        <f aca="true" t="shared" si="3" ref="D34:J34">SUM(D35:D40)</f>
        <v>13413202</v>
      </c>
      <c r="E34" s="169">
        <f t="shared" si="3"/>
        <v>13413202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0</v>
      </c>
    </row>
    <row r="35" spans="1:10" ht="19.5" customHeight="1">
      <c r="A35" s="167">
        <v>303</v>
      </c>
      <c r="B35" s="168">
        <v>30301</v>
      </c>
      <c r="C35" s="168" t="s">
        <v>224</v>
      </c>
      <c r="D35" s="169">
        <v>425602</v>
      </c>
      <c r="E35" s="169">
        <v>425602</v>
      </c>
      <c r="F35" s="169">
        <v>0</v>
      </c>
      <c r="G35" s="169">
        <v>0</v>
      </c>
      <c r="H35" s="169">
        <v>0</v>
      </c>
      <c r="I35" s="169">
        <v>0</v>
      </c>
      <c r="J35" s="170">
        <v>0</v>
      </c>
    </row>
    <row r="36" spans="1:10" ht="19.5" customHeight="1">
      <c r="A36" s="167">
        <v>303</v>
      </c>
      <c r="B36" s="168">
        <v>30302</v>
      </c>
      <c r="C36" s="168" t="s">
        <v>225</v>
      </c>
      <c r="D36" s="169">
        <v>7598180</v>
      </c>
      <c r="E36" s="169">
        <v>7598180</v>
      </c>
      <c r="F36" s="169">
        <v>0</v>
      </c>
      <c r="G36" s="169">
        <v>0</v>
      </c>
      <c r="H36" s="169">
        <v>0</v>
      </c>
      <c r="I36" s="169">
        <v>0</v>
      </c>
      <c r="J36" s="170">
        <v>0</v>
      </c>
    </row>
    <row r="37" spans="1:10" ht="19.5" customHeight="1">
      <c r="A37" s="167">
        <v>303</v>
      </c>
      <c r="B37" s="168">
        <v>30305</v>
      </c>
      <c r="C37" s="168" t="s">
        <v>226</v>
      </c>
      <c r="D37" s="169">
        <v>86662</v>
      </c>
      <c r="E37" s="169">
        <v>86662</v>
      </c>
      <c r="F37" s="169">
        <v>0</v>
      </c>
      <c r="G37" s="169">
        <v>0</v>
      </c>
      <c r="H37" s="169">
        <v>0</v>
      </c>
      <c r="I37" s="169">
        <v>0</v>
      </c>
      <c r="J37" s="170">
        <v>0</v>
      </c>
    </row>
    <row r="38" spans="1:10" ht="19.5" customHeight="1">
      <c r="A38" s="167">
        <v>303</v>
      </c>
      <c r="B38" s="168">
        <v>30307</v>
      </c>
      <c r="C38" s="168" t="s">
        <v>227</v>
      </c>
      <c r="D38" s="169">
        <v>1438869</v>
      </c>
      <c r="E38" s="169">
        <v>1438869</v>
      </c>
      <c r="F38" s="169">
        <v>0</v>
      </c>
      <c r="G38" s="169">
        <v>0</v>
      </c>
      <c r="H38" s="169">
        <v>0</v>
      </c>
      <c r="I38" s="169">
        <v>0</v>
      </c>
      <c r="J38" s="170">
        <v>0</v>
      </c>
    </row>
    <row r="39" spans="1:10" ht="19.5" customHeight="1">
      <c r="A39" s="167">
        <v>303</v>
      </c>
      <c r="B39" s="168">
        <v>30311</v>
      </c>
      <c r="C39" s="168" t="s">
        <v>228</v>
      </c>
      <c r="D39" s="169">
        <v>2811719</v>
      </c>
      <c r="E39" s="169">
        <v>2811719</v>
      </c>
      <c r="F39" s="169">
        <v>0</v>
      </c>
      <c r="G39" s="169">
        <v>0</v>
      </c>
      <c r="H39" s="169">
        <v>0</v>
      </c>
      <c r="I39" s="169">
        <v>0</v>
      </c>
      <c r="J39" s="170">
        <v>0</v>
      </c>
    </row>
    <row r="40" spans="1:10" ht="19.5" customHeight="1">
      <c r="A40" s="167">
        <v>303</v>
      </c>
      <c r="B40" s="168">
        <v>30314</v>
      </c>
      <c r="C40" s="168" t="s">
        <v>229</v>
      </c>
      <c r="D40" s="169">
        <v>1052170</v>
      </c>
      <c r="E40" s="169">
        <v>1052170</v>
      </c>
      <c r="F40" s="169">
        <v>0</v>
      </c>
      <c r="G40" s="169">
        <v>0</v>
      </c>
      <c r="H40" s="169">
        <v>0</v>
      </c>
      <c r="I40" s="169">
        <v>0</v>
      </c>
      <c r="J40" s="170"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112" t="s">
        <v>82</v>
      </c>
      <c r="B1" s="113"/>
    </row>
    <row r="2" spans="1:3" s="115" customFormat="1" ht="51" customHeight="1">
      <c r="A2" s="232" t="s">
        <v>83</v>
      </c>
      <c r="B2" s="232"/>
      <c r="C2" s="114"/>
    </row>
    <row r="3" spans="1:2" ht="27" customHeight="1">
      <c r="A3" s="116"/>
      <c r="B3" s="117" t="s">
        <v>93</v>
      </c>
    </row>
    <row r="4" spans="1:3" s="120" customFormat="1" ht="30" customHeight="1">
      <c r="A4" s="118" t="s">
        <v>84</v>
      </c>
      <c r="B4" s="119" t="s">
        <v>85</v>
      </c>
      <c r="C4"/>
    </row>
    <row r="5" spans="1:3" s="123" customFormat="1" ht="30" customHeight="1">
      <c r="A5" s="121" t="s">
        <v>86</v>
      </c>
      <c r="B5" s="172">
        <v>1492200</v>
      </c>
      <c r="C5" s="122"/>
    </row>
    <row r="6" spans="1:3" s="123" customFormat="1" ht="30" customHeight="1">
      <c r="A6" s="124" t="s">
        <v>87</v>
      </c>
      <c r="B6" s="172">
        <v>0</v>
      </c>
      <c r="C6" s="122"/>
    </row>
    <row r="7" spans="1:3" s="123" customFormat="1" ht="30" customHeight="1">
      <c r="A7" s="124" t="s">
        <v>88</v>
      </c>
      <c r="B7" s="172">
        <v>265000</v>
      </c>
      <c r="C7" s="122"/>
    </row>
    <row r="8" spans="1:3" s="123" customFormat="1" ht="30" customHeight="1">
      <c r="A8" s="124" t="s">
        <v>89</v>
      </c>
      <c r="B8" s="172">
        <v>1227200</v>
      </c>
      <c r="C8" s="122"/>
    </row>
    <row r="9" spans="1:3" s="123" customFormat="1" ht="30" customHeight="1">
      <c r="A9" s="124" t="s">
        <v>90</v>
      </c>
      <c r="B9" s="172">
        <v>1227200</v>
      </c>
      <c r="C9" s="122"/>
    </row>
    <row r="10" spans="1:3" s="123" customFormat="1" ht="30" customHeight="1">
      <c r="A10" s="124" t="s">
        <v>91</v>
      </c>
      <c r="B10" s="172">
        <v>0</v>
      </c>
      <c r="C10" s="122"/>
    </row>
    <row r="11" spans="1:3" s="120" customFormat="1" ht="30" customHeight="1">
      <c r="A11" s="125"/>
      <c r="B11" s="125"/>
      <c r="C11"/>
    </row>
    <row r="12" spans="1:3" s="120" customFormat="1" ht="71.25" customHeight="1">
      <c r="A12" s="233" t="s">
        <v>92</v>
      </c>
      <c r="B12" s="233"/>
      <c r="C12"/>
    </row>
    <row r="13" spans="1:3" s="120" customFormat="1" ht="14.25">
      <c r="A13"/>
      <c r="B13"/>
      <c r="C13"/>
    </row>
    <row r="14" spans="1:3" s="120" customFormat="1" ht="14.25">
      <c r="A14"/>
      <c r="B14"/>
      <c r="C14"/>
    </row>
    <row r="15" spans="1:3" s="120" customFormat="1" ht="14.25">
      <c r="A15"/>
      <c r="B15"/>
      <c r="C15"/>
    </row>
    <row r="16" spans="1:3" s="120" customFormat="1" ht="14.25">
      <c r="A16"/>
      <c r="B16"/>
      <c r="C16"/>
    </row>
    <row r="17" s="120" customFormat="1" ht="14.25"/>
    <row r="18" s="120" customFormat="1" ht="14.25"/>
    <row r="19" s="120" customFormat="1" ht="14.25"/>
    <row r="20" s="120" customFormat="1" ht="14.25"/>
    <row r="21" s="120" customFormat="1" ht="14.25"/>
    <row r="22" s="120" customFormat="1" ht="14.25"/>
    <row r="23" s="120" customFormat="1" ht="14.25"/>
    <row r="24" s="120" customFormat="1" ht="14.25"/>
    <row r="25" s="120" customFormat="1" ht="14.25"/>
    <row r="26" s="120" customFormat="1" ht="14.25"/>
    <row r="27" s="120" customFormat="1" ht="14.25"/>
    <row r="28" s="120" customFormat="1" ht="14.25"/>
    <row r="29" s="120" customFormat="1" ht="14.25"/>
    <row r="30" s="120" customFormat="1" ht="14.25"/>
    <row r="31" s="120" customFormat="1" ht="14.25"/>
    <row r="32" s="120" customFormat="1" ht="14.25"/>
    <row r="33" s="120" customFormat="1" ht="14.25"/>
    <row r="34" s="120" customFormat="1" ht="14.25"/>
    <row r="35" s="120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88" customWidth="1"/>
    <col min="2" max="2" width="4.253906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390625" style="88" customWidth="1"/>
    <col min="10" max="10" width="10.625" style="88" customWidth="1"/>
    <col min="11" max="13" width="10.25390625" style="88" customWidth="1"/>
    <col min="14" max="14" width="9.875" style="88" customWidth="1"/>
    <col min="15" max="15" width="12.00390625" style="88" customWidth="1"/>
    <col min="16" max="217" width="6.875" style="88" customWidth="1"/>
    <col min="218" max="16384" width="6.875" style="88" customWidth="1"/>
  </cols>
  <sheetData>
    <row r="1" spans="1:254" ht="14.25" customHeight="1">
      <c r="A1" s="83"/>
      <c r="B1" s="83"/>
      <c r="C1" s="84"/>
      <c r="D1" s="85"/>
      <c r="E1" s="86"/>
      <c r="F1" s="87"/>
      <c r="G1" s="87"/>
      <c r="N1" s="211" t="s">
        <v>59</v>
      </c>
      <c r="O1" s="21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89" t="s">
        <v>230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customHeight="1">
      <c r="A3" s="90"/>
      <c r="B3" s="90"/>
      <c r="C3" s="84"/>
      <c r="D3" s="85"/>
      <c r="E3" s="91"/>
      <c r="F3" s="87"/>
      <c r="G3" s="87"/>
      <c r="J3" s="92"/>
      <c r="N3" s="212" t="s">
        <v>44</v>
      </c>
      <c r="O3" s="21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5" customHeight="1">
      <c r="A4" s="93" t="s">
        <v>60</v>
      </c>
      <c r="B4" s="93"/>
      <c r="C4" s="93"/>
      <c r="D4" s="213" t="s">
        <v>35</v>
      </c>
      <c r="E4" s="214" t="s">
        <v>36</v>
      </c>
      <c r="F4" s="214" t="s">
        <v>61</v>
      </c>
      <c r="G4" s="95" t="s">
        <v>62</v>
      </c>
      <c r="H4" s="95"/>
      <c r="I4" s="95"/>
      <c r="J4" s="95"/>
      <c r="K4" s="215" t="s">
        <v>46</v>
      </c>
      <c r="L4" s="215"/>
      <c r="M4" s="215"/>
      <c r="N4" s="215"/>
      <c r="O4" s="21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409.5" customHeight="1" hidden="1">
      <c r="A5" s="93"/>
      <c r="B5" s="93"/>
      <c r="C5" s="93"/>
      <c r="D5" s="213"/>
      <c r="E5" s="214"/>
      <c r="F5" s="214"/>
      <c r="G5" s="214" t="s">
        <v>231</v>
      </c>
      <c r="H5" s="94" t="s">
        <v>47</v>
      </c>
      <c r="I5" s="96" t="s">
        <v>63</v>
      </c>
      <c r="J5" s="96" t="s">
        <v>64</v>
      </c>
      <c r="K5" s="222" t="s">
        <v>231</v>
      </c>
      <c r="L5" s="97"/>
      <c r="M5" s="97"/>
      <c r="N5" s="214" t="s">
        <v>50</v>
      </c>
      <c r="O5" s="214" t="s">
        <v>51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218" t="s">
        <v>37</v>
      </c>
      <c r="B6" s="219" t="s">
        <v>38</v>
      </c>
      <c r="C6" s="219" t="s">
        <v>39</v>
      </c>
      <c r="D6" s="214"/>
      <c r="E6" s="214"/>
      <c r="F6" s="214"/>
      <c r="G6" s="214"/>
      <c r="H6" s="217" t="s">
        <v>232</v>
      </c>
      <c r="I6" s="217" t="s">
        <v>233</v>
      </c>
      <c r="J6" s="214" t="s">
        <v>234</v>
      </c>
      <c r="K6" s="220"/>
      <c r="L6" s="220" t="s">
        <v>235</v>
      </c>
      <c r="M6" s="220" t="s">
        <v>236</v>
      </c>
      <c r="N6" s="214" t="s">
        <v>12</v>
      </c>
      <c r="O6" s="214" t="s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1" customHeight="1">
      <c r="A7" s="218"/>
      <c r="B7" s="219"/>
      <c r="C7" s="219"/>
      <c r="D7" s="214"/>
      <c r="E7" s="214"/>
      <c r="F7" s="214"/>
      <c r="G7" s="214"/>
      <c r="H7" s="217"/>
      <c r="I7" s="217"/>
      <c r="J7" s="214"/>
      <c r="K7" s="221"/>
      <c r="L7" s="221"/>
      <c r="M7" s="221"/>
      <c r="N7" s="214"/>
      <c r="O7" s="21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" customHeight="1">
      <c r="A8" s="98" t="s">
        <v>40</v>
      </c>
      <c r="B8" s="99" t="s">
        <v>40</v>
      </c>
      <c r="C8" s="99" t="s">
        <v>40</v>
      </c>
      <c r="D8" s="100" t="s">
        <v>40</v>
      </c>
      <c r="E8" s="97" t="s">
        <v>40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  <c r="K8" s="97">
        <v>6</v>
      </c>
      <c r="L8" s="97">
        <v>7</v>
      </c>
      <c r="M8" s="97">
        <v>8</v>
      </c>
      <c r="N8" s="97">
        <v>9</v>
      </c>
      <c r="O8" s="97">
        <v>10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66" customFormat="1" ht="21.75" customHeight="1">
      <c r="A9" s="164"/>
      <c r="B9" s="164"/>
      <c r="C9" s="164"/>
      <c r="D9" s="164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</row>
    <row r="10" spans="16:254" ht="24.75" customHeight="1"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6:254" ht="24.75" customHeight="1"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6:254" ht="24.75" customHeight="1"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6:254" ht="24.75" customHeight="1"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6:254" ht="24.75" customHeight="1"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0:254" ht="24.75" customHeight="1">
      <c r="J15" s="9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0:254" ht="24.75" customHeight="1">
      <c r="J16" s="9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</sheetData>
  <sheetProtection formatCells="0" formatColumns="0" formatRows="0"/>
  <mergeCells count="18"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A6:A7"/>
    <mergeCell ref="B6:B7"/>
    <mergeCell ref="C6:C7"/>
    <mergeCell ref="H6:H7"/>
    <mergeCell ref="L6:L7"/>
    <mergeCell ref="J6:J7"/>
    <mergeCell ref="M6:M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驻马店市工商行政管理局信息中心</cp:lastModifiedBy>
  <dcterms:created xsi:type="dcterms:W3CDTF">2017-06-07T08:35:57Z</dcterms:created>
  <dcterms:modified xsi:type="dcterms:W3CDTF">2017-07-03T08:09:18Z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854436</vt:i4>
  </property>
</Properties>
</file>